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heme/themeOverride1.xml" ContentType="application/vnd.openxmlformats-officedocument.themeOverrid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theme/themeOverride2.xml" ContentType="application/vnd.openxmlformats-officedocument.themeOverrid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601"/>
  <workbookPr codeName="ThisWorkbook" defaultThemeVersion="124226"/>
  <mc:AlternateContent xmlns:mc="http://schemas.openxmlformats.org/markup-compatibility/2006">
    <mc:Choice Requires="x15">
      <x15ac:absPath xmlns:x15ac="http://schemas.microsoft.com/office/spreadsheetml/2010/11/ac" url="F:\MCAS trainings\2018-2019 training\Reporting Webinar on Gr10 ELA Topics - 4-29-19\"/>
    </mc:Choice>
  </mc:AlternateContent>
  <xr:revisionPtr revIDLastSave="0" documentId="8_{A41134E0-DE10-4B7C-BB54-9412C51CA42E}" xr6:coauthVersionLast="43" xr6:coauthVersionMax="43" xr10:uidLastSave="{00000000-0000-0000-0000-000000000000}"/>
  <bookViews>
    <workbookView xWindow="-120" yWindow="-120" windowWidth="29040" windowHeight="15840" xr2:uid="{00000000-000D-0000-FFFF-FFFF00000000}"/>
  </bookViews>
  <sheets>
    <sheet name="2019 Gr. 10" sheetId="22" r:id="rId1"/>
    <sheet name="2018 Gr. 10" sheetId="29" r:id="rId2"/>
    <sheet name="Reporting Categories" sheetId="16" r:id="rId3"/>
    <sheet name="File Layout" sheetId="31" r:id="rId4"/>
    <sheet name="Gr. 8 PBT" sheetId="8" state="hidden" r:id="rId5"/>
  </sheets>
  <definedNames>
    <definedName name="_xlnm._FilterDatabase" localSheetId="1" hidden="1">'2018 Gr. 10'!$A$2:$N$45</definedName>
    <definedName name="_xlnm._FilterDatabase" localSheetId="0" hidden="1">'2019 Gr. 10'!$A$2:$N$33</definedName>
    <definedName name="_xlnm._FilterDatabase" localSheetId="3" hidden="1">'File Layout'!$A$3:$F$95</definedName>
    <definedName name="_xlnm._FilterDatabase" localSheetId="4" hidden="1">'Gr. 8 PBT'!$A$1:$I$29</definedName>
    <definedName name="Gr.102018">#REF!</definedName>
    <definedName name="_xlnm.Print_Titles" localSheetId="1">'2018 Gr. 10'!$2:$2</definedName>
    <definedName name="_xlnm.Print_Titles" localSheetId="0">'2019 Gr. 10'!$2:$2</definedName>
    <definedName name="_xlnm.Print_Titles" localSheetId="3">'File Layout'!$3:$4</definedName>
    <definedName name="ScopeID" localSheetId="1">#REF!</definedName>
    <definedName name="ScopeID" localSheetId="0">#REF!</definedName>
    <definedName name="ScopeID">#REF!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6" i="31" l="1"/>
  <c r="A7" i="31" s="1"/>
  <c r="B5" i="31"/>
  <c r="B7" i="31" l="1"/>
  <c r="A8" i="31"/>
  <c r="B6" i="31"/>
  <c r="A9" i="31" l="1"/>
  <c r="B8" i="31"/>
  <c r="B9" i="31" l="1"/>
  <c r="A10" i="31"/>
  <c r="A11" i="31" l="1"/>
  <c r="B10" i="31"/>
  <c r="B11" i="31" l="1"/>
  <c r="A12" i="31"/>
  <c r="A13" i="31" l="1"/>
  <c r="B12" i="31"/>
  <c r="B13" i="31" l="1"/>
  <c r="A14" i="31"/>
  <c r="A15" i="31" l="1"/>
  <c r="B14" i="31"/>
  <c r="B15" i="31" l="1"/>
  <c r="A16" i="31"/>
  <c r="A17" i="31" l="1"/>
  <c r="B16" i="31"/>
  <c r="B17" i="31" l="1"/>
  <c r="A18" i="31"/>
  <c r="A19" i="31" l="1"/>
  <c r="B18" i="31"/>
  <c r="B19" i="31" l="1"/>
  <c r="A20" i="31"/>
  <c r="A21" i="31" l="1"/>
  <c r="B20" i="31"/>
  <c r="B21" i="31" l="1"/>
  <c r="A22" i="31"/>
  <c r="A23" i="31" l="1"/>
  <c r="B22" i="31"/>
  <c r="B23" i="31" l="1"/>
  <c r="A24" i="31"/>
  <c r="A25" i="31" l="1"/>
  <c r="B24" i="31"/>
  <c r="B25" i="31" l="1"/>
  <c r="A26" i="31"/>
  <c r="A27" i="31" l="1"/>
  <c r="B26" i="31"/>
  <c r="B27" i="31" l="1"/>
  <c r="A28" i="31"/>
  <c r="A29" i="31" l="1"/>
  <c r="B28" i="31"/>
  <c r="B29" i="31" l="1"/>
  <c r="A30" i="31"/>
  <c r="A31" i="31" l="1"/>
  <c r="B30" i="31"/>
  <c r="B31" i="31" l="1"/>
  <c r="A32" i="31"/>
  <c r="A33" i="31" l="1"/>
  <c r="B32" i="31"/>
  <c r="B33" i="31" l="1"/>
  <c r="A34" i="31"/>
  <c r="A35" i="31" l="1"/>
  <c r="B34" i="31"/>
  <c r="B35" i="31" l="1"/>
  <c r="A36" i="31"/>
  <c r="A37" i="31" l="1"/>
  <c r="B36" i="31"/>
  <c r="B37" i="31" l="1"/>
  <c r="A38" i="31"/>
  <c r="A39" i="31" l="1"/>
  <c r="B38" i="31"/>
  <c r="B39" i="31" l="1"/>
  <c r="A40" i="31"/>
  <c r="A41" i="31" l="1"/>
  <c r="B40" i="31"/>
  <c r="B41" i="31" l="1"/>
  <c r="A42" i="31"/>
  <c r="A43" i="31" l="1"/>
  <c r="B42" i="31"/>
  <c r="B43" i="31" l="1"/>
  <c r="A44" i="31"/>
  <c r="A45" i="31" l="1"/>
  <c r="B44" i="31"/>
  <c r="B45" i="31" l="1"/>
  <c r="A46" i="31"/>
  <c r="A47" i="31" l="1"/>
  <c r="B46" i="31"/>
  <c r="B47" i="31" l="1"/>
  <c r="A48" i="31"/>
  <c r="A49" i="31" l="1"/>
  <c r="B48" i="31"/>
  <c r="B49" i="31" l="1"/>
  <c r="A50" i="31"/>
  <c r="A51" i="31" l="1"/>
  <c r="B50" i="31"/>
  <c r="B51" i="31" l="1"/>
  <c r="A52" i="31"/>
  <c r="A53" i="31" l="1"/>
  <c r="B52" i="31"/>
  <c r="B53" i="31" l="1"/>
  <c r="A54" i="31"/>
  <c r="A55" i="31" l="1"/>
  <c r="B54" i="31"/>
  <c r="B55" i="31" l="1"/>
  <c r="A56" i="31"/>
  <c r="A57" i="31" l="1"/>
  <c r="B56" i="31"/>
  <c r="B57" i="31" l="1"/>
  <c r="A58" i="31"/>
  <c r="A59" i="31" l="1"/>
  <c r="B58" i="31"/>
  <c r="B59" i="31" l="1"/>
  <c r="A60" i="31"/>
  <c r="A61" i="31" l="1"/>
  <c r="B60" i="31"/>
  <c r="B61" i="31" l="1"/>
  <c r="A62" i="31"/>
  <c r="A63" i="31" l="1"/>
  <c r="B62" i="31"/>
  <c r="B63" i="31" l="1"/>
  <c r="A64" i="31"/>
  <c r="A65" i="31" l="1"/>
  <c r="B64" i="31"/>
  <c r="B65" i="31" l="1"/>
  <c r="A66" i="31"/>
  <c r="A67" i="31" l="1"/>
  <c r="B66" i="31"/>
  <c r="B67" i="31" l="1"/>
  <c r="A68" i="31"/>
  <c r="A69" i="31" l="1"/>
  <c r="B68" i="31"/>
  <c r="B69" i="31" l="1"/>
  <c r="A70" i="31"/>
  <c r="A71" i="31" l="1"/>
  <c r="B70" i="31"/>
  <c r="B71" i="31" l="1"/>
  <c r="A72" i="31"/>
  <c r="A73" i="31" l="1"/>
  <c r="B72" i="31"/>
  <c r="B73" i="31" l="1"/>
  <c r="A74" i="31"/>
  <c r="A75" i="31" l="1"/>
  <c r="B74" i="31"/>
  <c r="B75" i="31" l="1"/>
  <c r="A76" i="31"/>
  <c r="A77" i="31" l="1"/>
  <c r="B76" i="31"/>
  <c r="B77" i="31" l="1"/>
  <c r="A78" i="31"/>
  <c r="A79" i="31" l="1"/>
  <c r="B78" i="31"/>
  <c r="B79" i="31" l="1"/>
  <c r="A80" i="31"/>
  <c r="A81" i="31" l="1"/>
  <c r="B80" i="31"/>
  <c r="B81" i="31" l="1"/>
  <c r="A82" i="31"/>
  <c r="A83" i="31" l="1"/>
  <c r="B82" i="31"/>
  <c r="B83" i="31" l="1"/>
  <c r="A84" i="31"/>
  <c r="A85" i="31" l="1"/>
  <c r="B84" i="31"/>
  <c r="B85" i="31" l="1"/>
  <c r="A86" i="31"/>
  <c r="A87" i="31" l="1"/>
  <c r="B86" i="31"/>
  <c r="B87" i="31" l="1"/>
  <c r="A88" i="31"/>
  <c r="A89" i="31" l="1"/>
  <c r="B88" i="31"/>
  <c r="B89" i="31" l="1"/>
  <c r="A90" i="31"/>
  <c r="A91" i="31" l="1"/>
  <c r="B90" i="31"/>
  <c r="B91" i="31" l="1"/>
  <c r="A92" i="31"/>
  <c r="A93" i="31" l="1"/>
  <c r="B92" i="31"/>
  <c r="B93" i="31" l="1"/>
  <c r="A94" i="31"/>
  <c r="A95" i="31" l="1"/>
  <c r="B95" i="31" s="1"/>
  <c r="B94" i="31"/>
  <c r="K3" i="22" l="1"/>
  <c r="L3" i="22"/>
  <c r="M3" i="22"/>
  <c r="J34" i="22"/>
  <c r="N3" i="22" l="1"/>
  <c r="M29" i="29"/>
  <c r="L29" i="29"/>
  <c r="K29" i="29"/>
  <c r="M43" i="29"/>
  <c r="L43" i="29"/>
  <c r="K43" i="29"/>
  <c r="M44" i="29"/>
  <c r="L44" i="29"/>
  <c r="K44" i="29"/>
  <c r="M42" i="29"/>
  <c r="L42" i="29"/>
  <c r="K42" i="29"/>
  <c r="M41" i="29"/>
  <c r="L41" i="29"/>
  <c r="K41" i="29"/>
  <c r="M40" i="29"/>
  <c r="L40" i="29"/>
  <c r="K40" i="29"/>
  <c r="M39" i="29"/>
  <c r="L39" i="29"/>
  <c r="K39" i="29"/>
  <c r="M38" i="29"/>
  <c r="L38" i="29"/>
  <c r="K38" i="29"/>
  <c r="M37" i="29"/>
  <c r="L37" i="29"/>
  <c r="K37" i="29"/>
  <c r="M36" i="29"/>
  <c r="L36" i="29"/>
  <c r="K36" i="29"/>
  <c r="M35" i="29"/>
  <c r="L35" i="29"/>
  <c r="K35" i="29"/>
  <c r="M34" i="29"/>
  <c r="L34" i="29"/>
  <c r="K34" i="29"/>
  <c r="M33" i="29"/>
  <c r="L33" i="29"/>
  <c r="K33" i="29"/>
  <c r="M32" i="29"/>
  <c r="L32" i="29"/>
  <c r="K32" i="29"/>
  <c r="M54" i="29"/>
  <c r="L54" i="29"/>
  <c r="K54" i="29"/>
  <c r="M53" i="29"/>
  <c r="L53" i="29"/>
  <c r="K53" i="29"/>
  <c r="M52" i="29"/>
  <c r="L52" i="29"/>
  <c r="K52" i="29"/>
  <c r="N52" i="29" s="1"/>
  <c r="J45" i="29"/>
  <c r="I45" i="29"/>
  <c r="H45" i="29"/>
  <c r="G45" i="29"/>
  <c r="M31" i="29"/>
  <c r="L31" i="29"/>
  <c r="K31" i="29"/>
  <c r="M30" i="29"/>
  <c r="L30" i="29"/>
  <c r="K30" i="29"/>
  <c r="M28" i="29"/>
  <c r="L28" i="29"/>
  <c r="K28" i="29"/>
  <c r="M27" i="29"/>
  <c r="L27" i="29"/>
  <c r="K27" i="29"/>
  <c r="M26" i="29"/>
  <c r="L26" i="29"/>
  <c r="K26" i="29"/>
  <c r="M25" i="29"/>
  <c r="L25" i="29"/>
  <c r="K25" i="29"/>
  <c r="M24" i="29"/>
  <c r="L24" i="29"/>
  <c r="K24" i="29"/>
  <c r="M23" i="29"/>
  <c r="L23" i="29"/>
  <c r="K23" i="29"/>
  <c r="M22" i="29"/>
  <c r="L22" i="29"/>
  <c r="K22" i="29"/>
  <c r="M21" i="29"/>
  <c r="L21" i="29"/>
  <c r="K21" i="29"/>
  <c r="M20" i="29"/>
  <c r="L20" i="29"/>
  <c r="K20" i="29"/>
  <c r="M19" i="29"/>
  <c r="L19" i="29"/>
  <c r="K19" i="29"/>
  <c r="M18" i="29"/>
  <c r="L18" i="29"/>
  <c r="K18" i="29"/>
  <c r="M17" i="29"/>
  <c r="L17" i="29"/>
  <c r="K17" i="29"/>
  <c r="M16" i="29"/>
  <c r="L16" i="29"/>
  <c r="K16" i="29"/>
  <c r="M15" i="29"/>
  <c r="L15" i="29"/>
  <c r="K15" i="29"/>
  <c r="M14" i="29"/>
  <c r="L14" i="29"/>
  <c r="K14" i="29"/>
  <c r="M13" i="29"/>
  <c r="L13" i="29"/>
  <c r="K13" i="29"/>
  <c r="M12" i="29"/>
  <c r="L12" i="29"/>
  <c r="K12" i="29"/>
  <c r="M11" i="29"/>
  <c r="L11" i="29"/>
  <c r="K11" i="29"/>
  <c r="M10" i="29"/>
  <c r="L10" i="29"/>
  <c r="K10" i="29"/>
  <c r="M9" i="29"/>
  <c r="L9" i="29"/>
  <c r="K9" i="29"/>
  <c r="M8" i="29"/>
  <c r="L8" i="29"/>
  <c r="K8" i="29"/>
  <c r="M7" i="29"/>
  <c r="L7" i="29"/>
  <c r="K7" i="29"/>
  <c r="M6" i="29"/>
  <c r="L6" i="29"/>
  <c r="K6" i="29"/>
  <c r="M5" i="29"/>
  <c r="L5" i="29"/>
  <c r="K5" i="29"/>
  <c r="M4" i="29"/>
  <c r="L4" i="29"/>
  <c r="K4" i="29"/>
  <c r="M3" i="29"/>
  <c r="L3" i="29"/>
  <c r="K3" i="29"/>
  <c r="N53" i="29" l="1"/>
  <c r="N34" i="29"/>
  <c r="N38" i="29"/>
  <c r="N42" i="29"/>
  <c r="N41" i="29"/>
  <c r="N29" i="29"/>
  <c r="N35" i="29"/>
  <c r="N33" i="29"/>
  <c r="N37" i="29"/>
  <c r="N44" i="29"/>
  <c r="N32" i="29"/>
  <c r="N36" i="29"/>
  <c r="N40" i="29"/>
  <c r="N43" i="29"/>
  <c r="N3" i="29"/>
  <c r="N7" i="29"/>
  <c r="N11" i="29"/>
  <c r="N15" i="29"/>
  <c r="N19" i="29"/>
  <c r="N23" i="29"/>
  <c r="N27" i="29"/>
  <c r="N39" i="29"/>
  <c r="N4" i="29"/>
  <c r="N8" i="29"/>
  <c r="N12" i="29"/>
  <c r="N16" i="29"/>
  <c r="N20" i="29"/>
  <c r="N24" i="29"/>
  <c r="N28" i="29"/>
  <c r="N54" i="29"/>
  <c r="N6" i="29"/>
  <c r="N10" i="29"/>
  <c r="N14" i="29"/>
  <c r="N18" i="29"/>
  <c r="N22" i="29"/>
  <c r="N26" i="29"/>
  <c r="N31" i="29"/>
  <c r="N5" i="29"/>
  <c r="N9" i="29"/>
  <c r="N13" i="29"/>
  <c r="N17" i="29"/>
  <c r="N21" i="29"/>
  <c r="N25" i="29"/>
  <c r="N30" i="29"/>
  <c r="L41" i="22"/>
  <c r="L40" i="22"/>
  <c r="L39" i="22"/>
  <c r="K41" i="22"/>
  <c r="K40" i="22"/>
  <c r="K39" i="22"/>
  <c r="I34" i="22" l="1"/>
  <c r="H34" i="22"/>
  <c r="M4" i="22" l="1"/>
  <c r="M5" i="22"/>
  <c r="M6" i="22"/>
  <c r="M7" i="22"/>
  <c r="M8" i="22"/>
  <c r="M9" i="22"/>
  <c r="M10" i="22"/>
  <c r="M11" i="22"/>
  <c r="M12" i="22"/>
  <c r="M13" i="22"/>
  <c r="M14" i="22"/>
  <c r="M15" i="22"/>
  <c r="M16" i="22"/>
  <c r="M17" i="22"/>
  <c r="M18" i="22"/>
  <c r="M19" i="22"/>
  <c r="M20" i="22"/>
  <c r="M21" i="22"/>
  <c r="M22" i="22"/>
  <c r="M23" i="22"/>
  <c r="M24" i="22"/>
  <c r="M25" i="22"/>
  <c r="M26" i="22"/>
  <c r="M27" i="22"/>
  <c r="M28" i="22"/>
  <c r="M30" i="22"/>
  <c r="M31" i="22"/>
  <c r="M32" i="22"/>
  <c r="M33" i="22"/>
  <c r="L4" i="22"/>
  <c r="L5" i="22"/>
  <c r="L6" i="22"/>
  <c r="L7" i="22"/>
  <c r="L8" i="22"/>
  <c r="L9" i="22"/>
  <c r="L10" i="22"/>
  <c r="L11" i="22"/>
  <c r="L12" i="22"/>
  <c r="L13" i="22"/>
  <c r="L14" i="22"/>
  <c r="L15" i="22"/>
  <c r="L16" i="22"/>
  <c r="L17" i="22"/>
  <c r="L18" i="22"/>
  <c r="L19" i="22"/>
  <c r="L20" i="22"/>
  <c r="L21" i="22"/>
  <c r="L22" i="22"/>
  <c r="L23" i="22"/>
  <c r="L24" i="22"/>
  <c r="L25" i="22"/>
  <c r="L26" i="22"/>
  <c r="L27" i="22"/>
  <c r="L28" i="22"/>
  <c r="L30" i="22"/>
  <c r="L31" i="22"/>
  <c r="L32" i="22"/>
  <c r="L33" i="22"/>
  <c r="K4" i="22"/>
  <c r="K5" i="22"/>
  <c r="K6" i="22"/>
  <c r="K7" i="22"/>
  <c r="K8" i="22"/>
  <c r="K9" i="22"/>
  <c r="K10" i="22"/>
  <c r="K11" i="22"/>
  <c r="K12" i="22"/>
  <c r="K13" i="22"/>
  <c r="K14" i="22"/>
  <c r="K15" i="22"/>
  <c r="K16" i="22"/>
  <c r="K17" i="22"/>
  <c r="K18" i="22"/>
  <c r="K19" i="22"/>
  <c r="K20" i="22"/>
  <c r="K21" i="22"/>
  <c r="K22" i="22"/>
  <c r="K23" i="22"/>
  <c r="K24" i="22"/>
  <c r="K25" i="22"/>
  <c r="K26" i="22"/>
  <c r="K27" i="22"/>
  <c r="K28" i="22"/>
  <c r="K30" i="22"/>
  <c r="K31" i="22"/>
  <c r="K32" i="22"/>
  <c r="K33" i="22"/>
  <c r="G34" i="22"/>
  <c r="M41" i="22"/>
  <c r="N41" i="22" s="1"/>
  <c r="M40" i="22"/>
  <c r="N40" i="22" s="1"/>
  <c r="M39" i="22"/>
  <c r="N39" i="22" s="1"/>
  <c r="N20" i="22" l="1"/>
  <c r="N28" i="22"/>
  <c r="N13" i="22"/>
  <c r="N32" i="22"/>
  <c r="N24" i="22"/>
  <c r="N12" i="22"/>
  <c r="N16" i="22"/>
  <c r="N8" i="22"/>
  <c r="N33" i="22"/>
  <c r="N4" i="22"/>
  <c r="N17" i="22"/>
  <c r="N31" i="22"/>
  <c r="N27" i="22"/>
  <c r="N23" i="22"/>
  <c r="N19" i="22"/>
  <c r="N15" i="22"/>
  <c r="N11" i="22"/>
  <c r="N7" i="22"/>
  <c r="N25" i="22"/>
  <c r="N21" i="22"/>
  <c r="N9" i="22"/>
  <c r="N5" i="22"/>
  <c r="N30" i="22"/>
  <c r="N26" i="22"/>
  <c r="N22" i="22"/>
  <c r="N18" i="22"/>
  <c r="N14" i="22"/>
  <c r="N10" i="22"/>
  <c r="N6" i="22"/>
  <c r="N34" i="22" l="1"/>
</calcChain>
</file>

<file path=xl/sharedStrings.xml><?xml version="1.0" encoding="utf-8"?>
<sst xmlns="http://schemas.openxmlformats.org/spreadsheetml/2006/main" count="923" uniqueCount="385">
  <si>
    <t>Reporting Category</t>
  </si>
  <si>
    <t>2017 MA Curriculum Framework</t>
  </si>
  <si>
    <t>Item Description</t>
  </si>
  <si>
    <t>Release Status</t>
  </si>
  <si>
    <t>Released</t>
  </si>
  <si>
    <t>Reading</t>
  </si>
  <si>
    <t>RI.8.6</t>
  </si>
  <si>
    <t>SR</t>
  </si>
  <si>
    <t>Analyze the purpose of specific paragraphs in an excerpt.</t>
  </si>
  <si>
    <t>B</t>
  </si>
  <si>
    <t>RI.8.2</t>
  </si>
  <si>
    <t>Identify a central idea of an excerpt.</t>
  </si>
  <si>
    <t>A</t>
  </si>
  <si>
    <t>RI.8.8</t>
  </si>
  <si>
    <t>Analyze the argument of a historical figure in a primary source.</t>
  </si>
  <si>
    <t>D</t>
  </si>
  <si>
    <t>C</t>
  </si>
  <si>
    <t>RI.8.3</t>
  </si>
  <si>
    <t>RI.8.9</t>
  </si>
  <si>
    <t>Language</t>
  </si>
  <si>
    <t>L.8.4</t>
  </si>
  <si>
    <t>Use context to determine the meaning of a word with multiple definitions.</t>
  </si>
  <si>
    <t>Language, Writing</t>
  </si>
  <si>
    <t>L.8.1, L.8.2, L.8.3, W.8.2, W.8.4</t>
  </si>
  <si>
    <t>ES</t>
  </si>
  <si>
    <t>RL.8.6</t>
  </si>
  <si>
    <t>RL.8.4</t>
  </si>
  <si>
    <t>Analyze how descriptive language provides information about a character.</t>
  </si>
  <si>
    <t>RL.8.1</t>
  </si>
  <si>
    <t>Make an inference about a character from a specific paragraph in a passage.</t>
  </si>
  <si>
    <t>RL.8.3</t>
  </si>
  <si>
    <t>Analyze how a line of text helps to develop a character.</t>
  </si>
  <si>
    <t>Determine the tone of specific paragraphs in a passage.</t>
  </si>
  <si>
    <t>RL.8.2</t>
  </si>
  <si>
    <t>Determine a theme of a passage.</t>
  </si>
  <si>
    <t>RL.8.5</t>
  </si>
  <si>
    <t>Analyze the function of specific paragraphs in a passage; select evidence from provided details to support analysis.</t>
  </si>
  <si>
    <t>L.8.1, L.8.2, L.8.3, W.8.3, W.8.4</t>
  </si>
  <si>
    <t>Write a narrative that retells the events of a passage from the point of view of a secondary character.</t>
  </si>
  <si>
    <t>Not Released</t>
  </si>
  <si>
    <t>Make an inference about a character's actions based on information in the passage.</t>
  </si>
  <si>
    <t>Analyze how a specific section of text helps to develop the theme of a passage.</t>
  </si>
  <si>
    <t>Analyze the effect of a specific usage of figurative language in a passage.</t>
  </si>
  <si>
    <t>Determine the role of a character based on information from the passage.</t>
  </si>
  <si>
    <t>Determine the tone of an excerpt.</t>
  </si>
  <si>
    <t>Use context to determine the meaning of a word in the passage.</t>
  </si>
  <si>
    <t>Analyze how specific actions in a passage reveal character, and provide support for this analysis.</t>
  </si>
  <si>
    <t>Write an essay explaining how a character changes throughout the passage; use information from the passage to support the explanation.</t>
  </si>
  <si>
    <t>D;A</t>
  </si>
  <si>
    <t>B;B</t>
  </si>
  <si>
    <t>Compare the points of view of a primary source and a secondary source.</t>
  </si>
  <si>
    <t>Analyze the relationship between a primary source and a secondary source on the same topic.</t>
  </si>
  <si>
    <t>Write an essay analyzing a common trait of two historical figures in a primary source and a secondary source; cite evidence from both sources to support the analysis.</t>
  </si>
  <si>
    <t>Analyze the reason for the author's selection of a point of view in a passage.</t>
  </si>
  <si>
    <t>Identify a technique the author uses to develop the plot.</t>
  </si>
  <si>
    <t>Identify an emotion of a historical figure in a primary source; select evidence from provided details as support.</t>
  </si>
  <si>
    <t>RI.8.5</t>
  </si>
  <si>
    <t>Analyze the ideas of two historical figures as described in a primary and a secondary source.</t>
  </si>
  <si>
    <t>Make an inference about a character based on the character's actions in a specific paragraph in a passage.</t>
  </si>
  <si>
    <t>Test Mode</t>
  </si>
  <si>
    <t xml:space="preserve">Max Points </t>
  </si>
  <si>
    <t>State Average Points</t>
  </si>
  <si>
    <t xml:space="preserve">Correct Answer </t>
  </si>
  <si>
    <t>Item Number</t>
  </si>
  <si>
    <t>Grade</t>
  </si>
  <si>
    <t>PBT</t>
  </si>
  <si>
    <t>Item</t>
  </si>
  <si>
    <t>School Average Points</t>
  </si>
  <si>
    <t>District Average Points</t>
  </si>
  <si>
    <t>Item Type</t>
  </si>
  <si>
    <t>Make an inference about a character in a passage.</t>
  </si>
  <si>
    <t>B;D</t>
  </si>
  <si>
    <t>Writing</t>
  </si>
  <si>
    <t>Category 1</t>
  </si>
  <si>
    <t>Category 2</t>
  </si>
  <si>
    <t>Category 3</t>
  </si>
  <si>
    <t>Reporting Category Number</t>
  </si>
  <si>
    <t>Category Name</t>
  </si>
  <si>
    <t>Subject</t>
  </si>
  <si>
    <t>Grades</t>
  </si>
  <si>
    <t>ELA</t>
  </si>
  <si>
    <t>Total</t>
  </si>
  <si>
    <t>Released Item Answer Key/Scoring Rubric:</t>
  </si>
  <si>
    <t>Comments / Sample Data</t>
  </si>
  <si>
    <t>District Name</t>
  </si>
  <si>
    <t>DistrictName</t>
  </si>
  <si>
    <t>District Code</t>
  </si>
  <si>
    <t>DistrictCode</t>
  </si>
  <si>
    <t>School Name</t>
  </si>
  <si>
    <t>TestSchoolName</t>
  </si>
  <si>
    <t>School Code</t>
  </si>
  <si>
    <t>TestSchoolCode</t>
  </si>
  <si>
    <t>SASID</t>
  </si>
  <si>
    <t>Last Name</t>
  </si>
  <si>
    <t>LastName</t>
  </si>
  <si>
    <t>First Name</t>
  </si>
  <si>
    <t>FirstName</t>
  </si>
  <si>
    <t>Middle Initial</t>
  </si>
  <si>
    <t>MI</t>
  </si>
  <si>
    <t>Date of Birth</t>
  </si>
  <si>
    <t>DOB</t>
  </si>
  <si>
    <t>Gender</t>
  </si>
  <si>
    <t>Text-to-Speech </t>
  </si>
  <si>
    <t>TextToSpeech</t>
  </si>
  <si>
    <t>Calculation Device </t>
  </si>
  <si>
    <t>CalculationDevice</t>
  </si>
  <si>
    <t>Word Prediction</t>
  </si>
  <si>
    <t>WordPrediction</t>
  </si>
  <si>
    <t>Student Test Code</t>
  </si>
  <si>
    <t>TestCode</t>
  </si>
  <si>
    <t>Student Test Format</t>
  </si>
  <si>
    <t>TestFormat</t>
  </si>
  <si>
    <t>P = Paper
O = Online</t>
  </si>
  <si>
    <t>Do Not Report</t>
  </si>
  <si>
    <t>Void</t>
  </si>
  <si>
    <t>Do Not Report Reason</t>
  </si>
  <si>
    <t>VoidReason</t>
  </si>
  <si>
    <t>Not Tested Code</t>
  </si>
  <si>
    <t>NotTestedCode</t>
  </si>
  <si>
    <t>Not Tested Reason</t>
  </si>
  <si>
    <t>NotTestedReason</t>
  </si>
  <si>
    <t>00 = Medical Absence
02 = Technical Failure</t>
  </si>
  <si>
    <t>Student Raw Score</t>
  </si>
  <si>
    <t>RawScore</t>
  </si>
  <si>
    <t>Total Possible Raw Score</t>
  </si>
  <si>
    <t>TotalPointsPossible</t>
  </si>
  <si>
    <t>Student Raw Score Percentage</t>
  </si>
  <si>
    <t>RawScorePercent</t>
  </si>
  <si>
    <t>Item1</t>
  </si>
  <si>
    <t>Item2</t>
  </si>
  <si>
    <t>Item3</t>
  </si>
  <si>
    <t>Item4</t>
  </si>
  <si>
    <t>Item5</t>
  </si>
  <si>
    <t>Item6</t>
  </si>
  <si>
    <t>Item7</t>
  </si>
  <si>
    <t>Item8</t>
  </si>
  <si>
    <t>Item9</t>
  </si>
  <si>
    <t>Item10</t>
  </si>
  <si>
    <t>Item11</t>
  </si>
  <si>
    <t>Item12</t>
  </si>
  <si>
    <t>Item13</t>
  </si>
  <si>
    <t>Item14</t>
  </si>
  <si>
    <t>Item15</t>
  </si>
  <si>
    <t>Item16</t>
  </si>
  <si>
    <t>Item17</t>
  </si>
  <si>
    <t>Item18</t>
  </si>
  <si>
    <t>Item19</t>
  </si>
  <si>
    <t>Item20</t>
  </si>
  <si>
    <t>Item21</t>
  </si>
  <si>
    <t>Item22</t>
  </si>
  <si>
    <t>Item23</t>
  </si>
  <si>
    <t>Item24</t>
  </si>
  <si>
    <t>Item25</t>
  </si>
  <si>
    <t>Item26</t>
  </si>
  <si>
    <t>Item27</t>
  </si>
  <si>
    <t>Item28</t>
  </si>
  <si>
    <t>Item29</t>
  </si>
  <si>
    <t>Item30</t>
  </si>
  <si>
    <t>Item31</t>
  </si>
  <si>
    <t>Item32</t>
  </si>
  <si>
    <t>Item33</t>
  </si>
  <si>
    <t>Item34</t>
  </si>
  <si>
    <t>Item35</t>
  </si>
  <si>
    <t>Item36</t>
  </si>
  <si>
    <t>Item37</t>
  </si>
  <si>
    <t>Item38</t>
  </si>
  <si>
    <t>Item39</t>
  </si>
  <si>
    <t>Item40</t>
  </si>
  <si>
    <t>Item41</t>
  </si>
  <si>
    <t>Item42</t>
  </si>
  <si>
    <t>Item43</t>
  </si>
  <si>
    <t>Item44</t>
  </si>
  <si>
    <t>Item45</t>
  </si>
  <si>
    <t>Item46</t>
  </si>
  <si>
    <t>Item47</t>
  </si>
  <si>
    <t>Item48</t>
  </si>
  <si>
    <t>Item49</t>
  </si>
  <si>
    <t>Item50</t>
  </si>
  <si>
    <t>Student Test Form Code</t>
  </si>
  <si>
    <t>FormCode</t>
  </si>
  <si>
    <t>Student UUID</t>
  </si>
  <si>
    <t>IdentifierField-STUDENT</t>
  </si>
  <si>
    <t>Student Battery Test UUID</t>
  </si>
  <si>
    <t>IdentifierField-TEST</t>
  </si>
  <si>
    <t>Student Session 1 Test UUID</t>
  </si>
  <si>
    <t>IdentifierField-SESS1</t>
  </si>
  <si>
    <t>Student Session 2 Test UUID</t>
  </si>
  <si>
    <t>IdentifierField-SESS2</t>
  </si>
  <si>
    <t>State Percent Points</t>
  </si>
  <si>
    <t>0-100 (no leading zeros)</t>
  </si>
  <si>
    <t>Raw Score Operational Item 50</t>
  </si>
  <si>
    <t>Raw Score Operational Item 49</t>
  </si>
  <si>
    <t>Raw Score Operational Item 48</t>
  </si>
  <si>
    <t>Raw Score Operational Item 47</t>
  </si>
  <si>
    <t>Raw Score Operational Item 46</t>
  </si>
  <si>
    <t>Raw Score Operational Item 45</t>
  </si>
  <si>
    <t>Raw Score Operational Item 44</t>
  </si>
  <si>
    <t>Raw Score Operational Item 43</t>
  </si>
  <si>
    <t>Raw Score Operational Item 42</t>
  </si>
  <si>
    <t>Raw Score Operational Item 41</t>
  </si>
  <si>
    <t>Raw Score Operational Item 40</t>
  </si>
  <si>
    <t>Raw Score Operational Item 39</t>
  </si>
  <si>
    <t>Raw Score Operational Item 38</t>
  </si>
  <si>
    <t>Raw Score Operational Item 37</t>
  </si>
  <si>
    <t>Raw Score Operational Item 36</t>
  </si>
  <si>
    <t>Raw Score Operational Item 35</t>
  </si>
  <si>
    <t>Raw Score Operational Item 34</t>
  </si>
  <si>
    <t>Raw Score Operational Item 33</t>
  </si>
  <si>
    <t>Raw Score Operational Item 32</t>
  </si>
  <si>
    <t>Raw Score Operational Item 31</t>
  </si>
  <si>
    <t>Raw Score Operational Item 30</t>
  </si>
  <si>
    <t>Raw Score Operational Item 29</t>
  </si>
  <si>
    <t>Raw Score Operational Item 28</t>
  </si>
  <si>
    <t>Raw Score Operational Item 27</t>
  </si>
  <si>
    <t>Raw Score Operational Item 26</t>
  </si>
  <si>
    <t>Raw Score Operational Item 25</t>
  </si>
  <si>
    <t>Raw Score Operational Item 24</t>
  </si>
  <si>
    <t>Raw Score Operational Item 23</t>
  </si>
  <si>
    <t>Raw Score Operational Item 22</t>
  </si>
  <si>
    <t>Raw Score Operational Item 21</t>
  </si>
  <si>
    <t>Raw Score Operational Item 20</t>
  </si>
  <si>
    <t>Raw Score Operational Item 19</t>
  </si>
  <si>
    <t>Raw Score Operational Item 18</t>
  </si>
  <si>
    <t>Raw Score Operational Item 17</t>
  </si>
  <si>
    <t>Raw Score Operational Item 16</t>
  </si>
  <si>
    <t>Raw Score Operational Item 15</t>
  </si>
  <si>
    <t>Raw Score Operational Item 14</t>
  </si>
  <si>
    <t>Raw Score Operational Item 13</t>
  </si>
  <si>
    <t>Raw Score Operational Item 12</t>
  </si>
  <si>
    <t>Raw Score Operational Item 11</t>
  </si>
  <si>
    <t>Raw Score Operational Item 10</t>
  </si>
  <si>
    <t>Raw Score Operational Item 9</t>
  </si>
  <si>
    <t>Raw Score Operational Item 8</t>
  </si>
  <si>
    <t>Raw Score Operational Item 7</t>
  </si>
  <si>
    <t>Raw Score Operational Item 6</t>
  </si>
  <si>
    <t>Raw Score Operational Item 5</t>
  </si>
  <si>
    <t>Raw Score Operational Item 4</t>
  </si>
  <si>
    <t>Raw Score Operational Item 3</t>
  </si>
  <si>
    <t>Raw Score Operational Item 2</t>
  </si>
  <si>
    <t xml:space="preserve">may be blank if not yet scored or no item for test.
OP Items (Paper Test): Display scores for the operational item columns in Reporting  sequence.
OP Items (Online Test): Include items from both Units/Sessions of the test. place the items in the Reporting sequence.
OP Items (All Tests): Leave blanks for items that haven't been scored yet (hand-scored) or if there are not that many OP items on the test (max items is 50 but some tests have less).
If all subscores are not available for an item, do not provide a parent score. </t>
  </si>
  <si>
    <t>Raw Score Operational Item 1</t>
  </si>
  <si>
    <t>may be blank if reporting category is not  valid for test code</t>
  </si>
  <si>
    <t>RepCat5</t>
  </si>
  <si>
    <t>Reporting Category 5- Raw Score</t>
  </si>
  <si>
    <t>RepCat4</t>
  </si>
  <si>
    <t>Reporting Category 4- Raw Score</t>
  </si>
  <si>
    <t>RepCat3</t>
  </si>
  <si>
    <t>Reporting Category 3- Raw Score</t>
  </si>
  <si>
    <t>RepCat2</t>
  </si>
  <si>
    <t>Reporting Category 2- Raw Score</t>
  </si>
  <si>
    <t>RepCat1</t>
  </si>
  <si>
    <t>Reporting Category 1- Raw Score</t>
  </si>
  <si>
    <t>This value will change from the first version of the file to the second version of the file when hand-scored items and scores are included
RawScore divided by TotalPointsPossible</t>
  </si>
  <si>
    <t>round to whole number with .5 rounding up</t>
  </si>
  <si>
    <t xml:space="preserve">This value will change from the first version of the file to the second version of the file when hand-scored items are included
Version 1: Sum of possible points on all Operational multiple choice items and item-parts. 
Version 2: Sum of possible points on all Operational items except Science open-ended items and item-parts. </t>
  </si>
  <si>
    <t>This value will change from the first version of the file to the second version of the file when hand-scored items and scores are included
Total of points correct from the currently scored items/item-parts for the student's test. Currently = at the time the data was pulled.</t>
  </si>
  <si>
    <t>maintain leading zeros</t>
  </si>
  <si>
    <t>Y = Not tested
Blank = tested</t>
  </si>
  <si>
    <t>01 = Wrong Accommodations
02 = Technical Failure
UNSUBMITTED = Not Specified</t>
  </si>
  <si>
    <t>Y = voided
Blank = not voided</t>
  </si>
  <si>
    <t>5 Characters, alphanumeric, shows grade/subject
Example: ELA03</t>
  </si>
  <si>
    <t>ELA, SCI, MAT</t>
  </si>
  <si>
    <t>ASL</t>
  </si>
  <si>
    <t>Spanish</t>
  </si>
  <si>
    <t>ATNonScreenReader</t>
  </si>
  <si>
    <t>AT Non-Screen Reader</t>
  </si>
  <si>
    <t>ScreenReader</t>
  </si>
  <si>
    <t>Screen Reader</t>
  </si>
  <si>
    <t>Y or blank</t>
  </si>
  <si>
    <t>SpeechToTextSpecialAccess</t>
  </si>
  <si>
    <t>Speech-to-Text as a Special Access Accommodation </t>
  </si>
  <si>
    <t>HumanScribeSpecialAccess</t>
  </si>
  <si>
    <t>Human Scribe as a Special Access Accommodation </t>
  </si>
  <si>
    <t>HumanReadAloudSpecialAccess</t>
  </si>
  <si>
    <t>Human Read Aloud as a Special Access Accommodation </t>
  </si>
  <si>
    <t>MM/DD/YYYY</t>
  </si>
  <si>
    <t>string 10 bytes</t>
  </si>
  <si>
    <t>string 2 bytes</t>
  </si>
  <si>
    <t>string 8 bytes</t>
  </si>
  <si>
    <t>Defaulting &amp; Formatting Rules</t>
  </si>
  <si>
    <t>CSV Header
Name</t>
  </si>
  <si>
    <t>Field
Name</t>
  </si>
  <si>
    <t>CSV
Column</t>
  </si>
  <si>
    <t>Reference</t>
  </si>
  <si>
    <t>RL.9-10.3</t>
  </si>
  <si>
    <t>RL.9-10.1</t>
  </si>
  <si>
    <t>RL.9-10.4</t>
  </si>
  <si>
    <t>L.9-10.1</t>
  </si>
  <si>
    <t>L.9-10.1, L.9-10.2, L.9-10.3, W.9-10.2, W.9-10.4</t>
  </si>
  <si>
    <t>RI.9-10.6</t>
  </si>
  <si>
    <t>RI.9-10.5</t>
  </si>
  <si>
    <t>RI.9-10.8</t>
  </si>
  <si>
    <t>RI.9-10.4</t>
  </si>
  <si>
    <t>L.9-10.2</t>
  </si>
  <si>
    <t>L.9-10.1, L.9-10.2, L.9-10.3, W.9-10.1, W.9-10.4</t>
  </si>
  <si>
    <t>RL.9-10.5</t>
  </si>
  <si>
    <t>L.9-10.4</t>
  </si>
  <si>
    <t>RL.9-10.2</t>
  </si>
  <si>
    <t>Make an inference about a character based on details in a passage.</t>
  </si>
  <si>
    <t>Determine and compare the narrators’ views on a topic in two passages.</t>
  </si>
  <si>
    <t>Analyze the similarity in the settings of two different passages.</t>
  </si>
  <si>
    <t xml:space="preserve">Analyze and compare how specific details contribute to characterization in different passages. </t>
  </si>
  <si>
    <t xml:space="preserve">Identify parts of speech as used in sentences. </t>
  </si>
  <si>
    <t xml:space="preserve">Identify and compare the authors’ use of literary techniques in different passages. </t>
  </si>
  <si>
    <t>Analyze the effect of similar stylistic choices in different passages.</t>
  </si>
  <si>
    <t>Write an essay comparing the impact of sensory details on mood in excerpts from three different passages; use evidence from each passage to support the analysis.</t>
  </si>
  <si>
    <t>Determine an author’s purpose for including a specific section of an excerpt.</t>
  </si>
  <si>
    <t xml:space="preserve">Determine which claim is supported by evidence from two different excerpts. </t>
  </si>
  <si>
    <t>Contrast the types of evidence used to support and develop claims in two excerpts.</t>
  </si>
  <si>
    <t xml:space="preserve">Determine and compare the points of view of the authors of two excerpts on a similar topic.   </t>
  </si>
  <si>
    <t xml:space="preserve">Analyze the effect of figurative language in excerpts on similar topics. </t>
  </si>
  <si>
    <t>Analyze the purpose of punctuation in a paragraph.</t>
  </si>
  <si>
    <t xml:space="preserve">Identify evidence from two different excerpts to support and develop a claim. </t>
  </si>
  <si>
    <t xml:space="preserve">Evaluate evidence that would support the authors’ arguments in two excerpts on similar topics. </t>
  </si>
  <si>
    <t>Write an argument in the form of a letter taking a position based on evidence from two excerpts on a similar topic.</t>
  </si>
  <si>
    <t xml:space="preserve">Make an inference about a character based on details in a passage. </t>
  </si>
  <si>
    <t>Analyze an author’s development of a character within a passage.</t>
  </si>
  <si>
    <t xml:space="preserve">Analyze the purpose of a specific paragraph in a passage.  </t>
  </si>
  <si>
    <t xml:space="preserve">Analyze the effect of figurative language on characterization. </t>
  </si>
  <si>
    <t xml:space="preserve">Determine the meaning of a specific word based on context in a passage. </t>
  </si>
  <si>
    <t>Determine the tone of a passage and select supporting evidence from given details from the passage.</t>
  </si>
  <si>
    <t xml:space="preserve">Select details that contribute to mood in a passage. </t>
  </si>
  <si>
    <t xml:space="preserve">Make an inference about characters based on details in a specific section of an excerpt. </t>
  </si>
  <si>
    <t>Make an inference based on details in an excerpt.</t>
  </si>
  <si>
    <t>Analyze what is revealed about a character in a section of an excerpt.</t>
  </si>
  <si>
    <t>Summarize an excerpt by placing key details in chronological order.</t>
  </si>
  <si>
    <t/>
  </si>
  <si>
    <t>C;C</t>
  </si>
  <si>
    <t>School Percent Points</t>
  </si>
  <si>
    <t>District Percent Points</t>
  </si>
  <si>
    <t>School - State 
Diff.</t>
  </si>
  <si>
    <t>School Percent Correct</t>
  </si>
  <si>
    <t>District Percent Correct</t>
  </si>
  <si>
    <t>State Percent Correct</t>
  </si>
  <si>
    <t>.CSV FILE</t>
  </si>
  <si>
    <t>Language--Includes Essay Conventions Score</t>
  </si>
  <si>
    <t>Writing--Essay Idea Development Score</t>
  </si>
  <si>
    <t>Grade 10 ELA Reporting Category Subtotals</t>
  </si>
  <si>
    <t>School - State Diff.</t>
  </si>
  <si>
    <t>2011 MA Curriculum Framework</t>
  </si>
  <si>
    <t>RI.9-10.1</t>
  </si>
  <si>
    <t>RI.9-10.2</t>
  </si>
  <si>
    <t>RI.9-10.3</t>
  </si>
  <si>
    <t>RL.9-10.9</t>
  </si>
  <si>
    <t>MC</t>
  </si>
  <si>
    <t>OR</t>
  </si>
  <si>
    <t>Cluster</t>
  </si>
  <si>
    <t>Craft and Structure</t>
  </si>
  <si>
    <t>Key Ideas and Details</t>
  </si>
  <si>
    <t>Vocabulary Acquisition and Use</t>
  </si>
  <si>
    <t>Integration of Knowledge and Ideas</t>
  </si>
  <si>
    <t>Text Types and Purposes</t>
  </si>
  <si>
    <t>Production and Distribution of Writing</t>
  </si>
  <si>
    <t>W.1.01</t>
  </si>
  <si>
    <t>CCRA.W.4</t>
  </si>
  <si>
    <t>WP-CC</t>
  </si>
  <si>
    <t>WP-CT</t>
  </si>
  <si>
    <t>http://www.doe.mass.edu/mcas/2018/release/gr10-ela.pdf</t>
  </si>
  <si>
    <t>Item 27 was removed from the test and was not scored. Educators can view the question in the following PDF: http://www.doe.mass.edu/mcas/2019/release/g10ela-voidedessay.pdf</t>
  </si>
  <si>
    <t>http://mcas.pearsonsupport.com/resources/released-items/ela/MCAS_2019_Gr10_ELA_released_item_CBT_Final.pdf</t>
  </si>
  <si>
    <t>Grades 3-8, 10</t>
  </si>
  <si>
    <t>2019 MCAS Early Release File Layout</t>
  </si>
  <si>
    <t>Blank for 3-8; Populated for 10 math only</t>
  </si>
  <si>
    <t>Blank for 3-8, Populated for 10 math only</t>
  </si>
  <si>
    <r>
      <rPr>
        <sz val="11"/>
        <color theme="1"/>
        <rFont val="Calibri"/>
        <family val="2"/>
      </rPr>
      <t>19</t>
    </r>
    <r>
      <rPr>
        <b/>
        <sz val="11"/>
        <color rgb="FF00B050"/>
        <rFont val="Calibri"/>
        <family val="2"/>
      </rPr>
      <t>EL</t>
    </r>
    <r>
      <rPr>
        <sz val="11"/>
        <color theme="1"/>
        <rFont val="Calibri"/>
        <family val="2"/>
      </rPr>
      <t>05</t>
    </r>
    <r>
      <rPr>
        <b/>
        <sz val="11"/>
        <color theme="1"/>
        <rFont val="Calibri"/>
        <family val="2"/>
      </rPr>
      <t>SP</t>
    </r>
    <r>
      <rPr>
        <sz val="11"/>
        <color rgb="FFC00000"/>
        <rFont val="Calibri"/>
        <family val="2"/>
      </rPr>
      <t>TS</t>
    </r>
    <r>
      <rPr>
        <sz val="11"/>
        <color theme="1"/>
        <rFont val="Calibri"/>
        <family val="2"/>
      </rPr>
      <t>ENxx</t>
    </r>
  </si>
  <si>
    <r>
      <rPr>
        <sz val="11"/>
        <color theme="1"/>
        <rFont val="Calibri"/>
        <family val="2"/>
      </rPr>
      <t>19</t>
    </r>
    <r>
      <rPr>
        <b/>
        <sz val="11"/>
        <color rgb="FF00B050"/>
        <rFont val="Calibri"/>
        <family val="2"/>
      </rPr>
      <t>EL</t>
    </r>
    <r>
      <rPr>
        <sz val="11"/>
        <color theme="1"/>
        <rFont val="Calibri"/>
        <family val="2"/>
      </rPr>
      <t>06</t>
    </r>
    <r>
      <rPr>
        <b/>
        <sz val="11"/>
        <color theme="1"/>
        <rFont val="Calibri"/>
        <family val="2"/>
      </rPr>
      <t>SP</t>
    </r>
    <r>
      <rPr>
        <sz val="11"/>
        <color rgb="FFC00000"/>
        <rFont val="Calibri"/>
        <family val="2"/>
      </rPr>
      <t>HR</t>
    </r>
    <r>
      <rPr>
        <sz val="11"/>
        <color theme="1"/>
        <rFont val="Calibri"/>
        <family val="2"/>
      </rPr>
      <t>ENxx</t>
    </r>
  </si>
  <si>
    <r>
      <rPr>
        <sz val="11"/>
        <color theme="1"/>
        <rFont val="Calibri"/>
        <family val="2"/>
      </rPr>
      <t>19</t>
    </r>
    <r>
      <rPr>
        <b/>
        <sz val="11"/>
        <color rgb="FF00B0F0"/>
        <rFont val="Calibri"/>
        <family val="2"/>
      </rPr>
      <t>SC</t>
    </r>
    <r>
      <rPr>
        <sz val="11"/>
        <color theme="1"/>
        <rFont val="Calibri"/>
        <family val="2"/>
      </rPr>
      <t>08</t>
    </r>
    <r>
      <rPr>
        <b/>
        <sz val="11"/>
        <color theme="1"/>
        <rFont val="Calibri"/>
        <family val="2"/>
      </rPr>
      <t>SP</t>
    </r>
    <r>
      <rPr>
        <sz val="11"/>
        <color rgb="FFC00000"/>
        <rFont val="Calibri"/>
        <family val="2"/>
      </rPr>
      <t>ON</t>
    </r>
    <r>
      <rPr>
        <sz val="11"/>
        <color theme="1"/>
        <rFont val="Calibri"/>
        <family val="2"/>
      </rPr>
      <t>ENxx</t>
    </r>
  </si>
  <si>
    <t>where:</t>
  </si>
  <si>
    <t>19 = (spring) 2019</t>
  </si>
  <si>
    <r>
      <rPr>
        <b/>
        <sz val="11"/>
        <color rgb="FF7030A0"/>
        <rFont val="Calibri"/>
        <family val="2"/>
      </rPr>
      <t>MA</t>
    </r>
    <r>
      <rPr>
        <sz val="11"/>
        <color rgb="FF1F497D"/>
        <rFont val="Calibri"/>
        <family val="2"/>
      </rPr>
      <t xml:space="preserve"> </t>
    </r>
    <r>
      <rPr>
        <sz val="11"/>
        <color theme="1"/>
        <rFont val="Calibri"/>
        <family val="2"/>
      </rPr>
      <t>= Mathematics</t>
    </r>
  </si>
  <si>
    <r>
      <t>EL</t>
    </r>
    <r>
      <rPr>
        <sz val="11"/>
        <color theme="1"/>
        <rFont val="Calibri"/>
        <family val="2"/>
      </rPr>
      <t xml:space="preserve"> = ELA (English Language Arts)</t>
    </r>
  </si>
  <si>
    <r>
      <rPr>
        <b/>
        <sz val="11"/>
        <color rgb="FF00B0F0"/>
        <rFont val="Calibri"/>
        <family val="2"/>
      </rPr>
      <t>SC</t>
    </r>
    <r>
      <rPr>
        <sz val="11"/>
        <color rgb="FF002060"/>
        <rFont val="Calibri"/>
        <family val="2"/>
      </rPr>
      <t xml:space="preserve"> </t>
    </r>
    <r>
      <rPr>
        <sz val="11"/>
        <color theme="1"/>
        <rFont val="Calibri"/>
        <family val="2"/>
      </rPr>
      <t>= Science</t>
    </r>
  </si>
  <si>
    <t>03,04,05,06,07, 08, 10 = grade of the test</t>
  </si>
  <si>
    <r>
      <t>SP</t>
    </r>
    <r>
      <rPr>
        <sz val="11"/>
        <color theme="1"/>
        <rFont val="Calibri"/>
        <family val="2"/>
      </rPr>
      <t xml:space="preserve"> = Spring</t>
    </r>
  </si>
  <si>
    <r>
      <t xml:space="preserve">ON </t>
    </r>
    <r>
      <rPr>
        <sz val="11"/>
        <color theme="1"/>
        <rFont val="Calibri"/>
        <family val="2"/>
      </rPr>
      <t>= Online form</t>
    </r>
  </si>
  <si>
    <r>
      <rPr>
        <sz val="11"/>
        <color rgb="FFC00000"/>
        <rFont val="Calibri"/>
        <family val="2"/>
      </rPr>
      <t>TS</t>
    </r>
    <r>
      <rPr>
        <sz val="11"/>
        <color rgb="FF1F497D"/>
        <rFont val="Calibri"/>
        <family val="2"/>
      </rPr>
      <t xml:space="preserve"> </t>
    </r>
    <r>
      <rPr>
        <sz val="11"/>
        <color theme="1"/>
        <rFont val="Calibri"/>
        <family val="2"/>
      </rPr>
      <t>= Text-to-speech form</t>
    </r>
  </si>
  <si>
    <r>
      <t>HR</t>
    </r>
    <r>
      <rPr>
        <sz val="11"/>
        <color rgb="FF1F497D"/>
        <rFont val="Calibri"/>
        <family val="2"/>
      </rPr>
      <t xml:space="preserve"> </t>
    </r>
    <r>
      <rPr>
        <sz val="11"/>
        <color theme="1"/>
        <rFont val="Calibri"/>
        <family val="2"/>
      </rPr>
      <t>= Human Reader form</t>
    </r>
  </si>
  <si>
    <r>
      <t>NR</t>
    </r>
    <r>
      <rPr>
        <sz val="11"/>
        <color rgb="FF1F497D"/>
        <rFont val="Calibri"/>
        <family val="2"/>
      </rPr>
      <t xml:space="preserve"> </t>
    </r>
    <r>
      <rPr>
        <sz val="11"/>
        <color theme="1"/>
        <rFont val="Calibri"/>
        <family val="2"/>
      </rPr>
      <t>= No Reader (Assisted Technology form)</t>
    </r>
  </si>
  <si>
    <r>
      <t>SR</t>
    </r>
    <r>
      <rPr>
        <sz val="11"/>
        <color theme="1"/>
        <rFont val="Calibri"/>
        <family val="2"/>
      </rPr>
      <t xml:space="preserve"> = Screen Reader (Assisted Technology  form)</t>
    </r>
  </si>
  <si>
    <r>
      <t>SL</t>
    </r>
    <r>
      <rPr>
        <sz val="11"/>
        <rFont val="Calibri"/>
        <family val="2"/>
      </rPr>
      <t>= Sign Language form</t>
    </r>
  </si>
  <si>
    <t>EN = English (form's language)</t>
  </si>
  <si>
    <t>Example: 19EL10SPONEN01- See chart to right for explantion</t>
  </si>
  <si>
    <r>
      <t>ES</t>
    </r>
    <r>
      <rPr>
        <sz val="11"/>
        <rFont val="Calibri"/>
        <family val="2"/>
      </rPr>
      <t>= Spanish form</t>
    </r>
  </si>
  <si>
    <t>xx = a two-digit number identifying the form number (e.g. 01, 02, 03, etc.)</t>
  </si>
  <si>
    <t>Available on PearsonAccess Next - Published Reports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</si>
</sst>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46">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name val="Calibri"/>
      <family val="2"/>
      <scheme val="minor"/>
    </font>
    <font>
      <sz val="11"/>
      <color theme="1"/>
      <name val="Calibri"/>
      <family val="2"/>
    </font>
    <font>
      <sz val="11"/>
      <name val="Calibri"/>
      <family val="2"/>
    </font>
    <font>
      <b/>
      <sz val="12"/>
      <color rgb="FF222222"/>
      <name val="Calibri"/>
      <family val="2"/>
      <scheme val="minor"/>
    </font>
    <font>
      <b/>
      <sz val="12"/>
      <name val="Calibri"/>
      <family val="2"/>
      <scheme val="minor"/>
    </font>
    <font>
      <sz val="12"/>
      <name val="Calibri"/>
      <family val="2"/>
      <scheme val="minor"/>
    </font>
    <font>
      <u/>
      <sz val="11"/>
      <color theme="10"/>
      <name val="Calibri"/>
      <family val="2"/>
      <scheme val="minor"/>
    </font>
    <font>
      <sz val="10"/>
      <color rgb="FF000000"/>
      <name val="Open Sans"/>
    </font>
    <font>
      <b/>
      <sz val="11"/>
      <color theme="1"/>
      <name val="Calibri"/>
      <family val="2"/>
    </font>
    <font>
      <b/>
      <sz val="11"/>
      <color rgb="FF00B050"/>
      <name val="Calibri"/>
      <family val="2"/>
    </font>
    <font>
      <u/>
      <sz val="10"/>
      <color theme="10"/>
      <name val="Arial"/>
      <family val="2"/>
    </font>
    <font>
      <sz val="10"/>
      <name val="Open Sans"/>
      <family val="2"/>
    </font>
    <font>
      <sz val="10"/>
      <color theme="1"/>
      <name val="Calibri"/>
      <family val="2"/>
      <scheme val="minor"/>
    </font>
    <font>
      <sz val="10"/>
      <name val="Arial"/>
      <family val="2"/>
    </font>
    <font>
      <b/>
      <sz val="10"/>
      <color rgb="FFFFFFFF"/>
      <name val="Open Sans"/>
      <family val="2"/>
    </font>
    <font>
      <b/>
      <sz val="14"/>
      <name val="Open Sans"/>
      <family val="2"/>
    </font>
    <font>
      <sz val="10"/>
      <color rgb="FF333333"/>
      <name val="Open Sans"/>
      <family val="2"/>
    </font>
    <font>
      <sz val="10"/>
      <color theme="1"/>
      <name val="Open Sans"/>
      <family val="2"/>
    </font>
    <font>
      <sz val="10"/>
      <color rgb="FF000000"/>
      <name val="Open Sans"/>
      <family val="2"/>
    </font>
    <font>
      <sz val="10"/>
      <name val="Calibri"/>
      <family val="2"/>
      <scheme val="minor"/>
    </font>
    <font>
      <sz val="10"/>
      <color rgb="FF222222"/>
      <name val="Calibri"/>
      <family val="2"/>
      <scheme val="minor"/>
    </font>
    <font>
      <sz val="11"/>
      <color rgb="FF1F497D"/>
      <name val="Calibri"/>
      <family val="2"/>
    </font>
    <font>
      <sz val="11"/>
      <color rgb="FFC00000"/>
      <name val="Calibri"/>
      <family val="2"/>
    </font>
    <font>
      <sz val="10"/>
      <color theme="1"/>
      <name val="Calibri"/>
      <family val="2"/>
    </font>
    <font>
      <b/>
      <sz val="11"/>
      <color rgb="FF00B0F0"/>
      <name val="Calibri"/>
      <family val="2"/>
    </font>
    <font>
      <b/>
      <sz val="11"/>
      <color rgb="FF7030A0"/>
      <name val="Calibri"/>
      <family val="2"/>
    </font>
    <font>
      <sz val="11"/>
      <color rgb="FF002060"/>
      <name val="Calibri"/>
      <family val="2"/>
    </font>
    <font>
      <b/>
      <sz val="11"/>
      <name val="Open Sans"/>
      <family val="2"/>
    </font>
  </fonts>
  <fills count="42">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249977111117893"/>
        <bgColor indexed="64"/>
      </patternFill>
    </fill>
    <fill>
      <patternFill patternType="solid">
        <fgColor theme="0" tint="-0.14999847407452621"/>
        <bgColor indexed="64"/>
      </patternFill>
    </fill>
    <fill>
      <patternFill patternType="solid">
        <fgColor theme="9" tint="0.39997558519241921"/>
        <bgColor indexed="64"/>
      </patternFill>
    </fill>
    <fill>
      <patternFill patternType="solid">
        <fgColor theme="6" tint="0.79998168889431442"/>
        <bgColor indexed="64"/>
      </patternFill>
    </fill>
    <fill>
      <patternFill patternType="solid">
        <fgColor theme="0"/>
        <bgColor indexed="64"/>
      </patternFill>
    </fill>
    <fill>
      <patternFill patternType="solid">
        <fgColor rgb="FF1A7FA4"/>
        <bgColor indexed="64"/>
      </patternFill>
    </fill>
    <fill>
      <patternFill patternType="solid">
        <fgColor rgb="FF1A7FA4"/>
        <bgColor rgb="FF374395"/>
      </patternFill>
    </fill>
    <fill>
      <patternFill patternType="solid">
        <fgColor theme="9"/>
        <bgColor indexed="64"/>
      </patternFill>
    </fill>
    <fill>
      <patternFill patternType="solid">
        <fgColor theme="3" tint="0.89999084444715716"/>
        <bgColor indexed="64"/>
      </patternFill>
    </fill>
  </fills>
  <borders count="3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auto="1"/>
      </right>
      <top style="medium">
        <color indexed="64"/>
      </top>
      <bottom/>
      <diagonal/>
    </border>
    <border>
      <left/>
      <right style="thin">
        <color auto="1"/>
      </right>
      <top style="medium">
        <color indexed="64"/>
      </top>
      <bottom/>
      <diagonal/>
    </border>
    <border>
      <left style="thin">
        <color auto="1"/>
      </left>
      <right style="thin">
        <color auto="1"/>
      </right>
      <top style="medium">
        <color indexed="64"/>
      </top>
      <bottom/>
      <diagonal/>
    </border>
    <border>
      <left style="thin">
        <color auto="1"/>
      </left>
      <right style="medium">
        <color indexed="64"/>
      </right>
      <top style="medium">
        <color indexed="64"/>
      </top>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medium">
        <color indexed="64"/>
      </left>
      <right style="thin">
        <color auto="1"/>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rgb="FF000000"/>
      </left>
      <right style="thin">
        <color auto="1"/>
      </right>
      <top style="thin">
        <color auto="1"/>
      </top>
      <bottom style="thin">
        <color auto="1"/>
      </bottom>
      <diagonal/>
    </border>
    <border>
      <left style="thin">
        <color auto="1"/>
      </left>
      <right style="thin">
        <color rgb="FF000000"/>
      </right>
      <top style="thin">
        <color auto="1"/>
      </top>
      <bottom style="thin">
        <color auto="1"/>
      </bottom>
      <diagonal/>
    </border>
    <border>
      <left style="thin">
        <color auto="1"/>
      </left>
      <right style="thin">
        <color auto="1"/>
      </right>
      <top style="thin">
        <color rgb="FF000000"/>
      </top>
      <bottom style="thin">
        <color auto="1"/>
      </bottom>
      <diagonal/>
    </border>
    <border>
      <left style="thin">
        <color auto="1"/>
      </left>
      <right style="thin">
        <color rgb="FF000000"/>
      </right>
      <top style="thin">
        <color rgb="FF000000"/>
      </top>
      <bottom style="thin">
        <color auto="1"/>
      </bottom>
      <diagonal/>
    </border>
    <border>
      <left style="thin">
        <color rgb="FF000000"/>
      </left>
      <right style="thin">
        <color auto="1"/>
      </right>
      <top style="thin">
        <color rgb="FF000000"/>
      </top>
      <bottom style="thin">
        <color auto="1"/>
      </bottom>
      <diagonal/>
    </border>
    <border>
      <left/>
      <right/>
      <top style="thin">
        <color indexed="64"/>
      </top>
      <bottom/>
      <diagonal/>
    </border>
    <border>
      <left/>
      <right/>
      <top/>
      <bottom style="thin">
        <color indexed="64"/>
      </bottom>
      <diagonal/>
    </border>
    <border>
      <left/>
      <right style="thin">
        <color indexed="64"/>
      </right>
      <top style="thin">
        <color indexed="64"/>
      </top>
      <bottom style="thin">
        <color indexed="64"/>
      </bottom>
      <diagonal/>
    </border>
    <border>
      <left style="thin">
        <color auto="1"/>
      </left>
      <right style="thin">
        <color auto="1"/>
      </right>
      <top/>
      <bottom/>
      <diagonal/>
    </border>
    <border>
      <left style="thin">
        <color auto="1"/>
      </left>
      <right style="thin">
        <color auto="1"/>
      </right>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auto="1"/>
      </bottom>
      <diagonal/>
    </border>
  </borders>
  <cellStyleXfs count="48">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4" fillId="0" borderId="0" applyNumberFormat="0" applyFill="0" applyBorder="0" applyAlignment="0" applyProtection="0"/>
    <xf numFmtId="0" fontId="25" fillId="0" borderId="0"/>
    <xf numFmtId="9" fontId="1" fillId="0" borderId="0" applyFont="0" applyFill="0" applyBorder="0" applyAlignment="0" applyProtection="0"/>
    <xf numFmtId="0" fontId="28" fillId="0" borderId="0" applyNumberFormat="0" applyFill="0" applyBorder="0" applyAlignment="0" applyProtection="0"/>
    <xf numFmtId="0" fontId="31" fillId="0" borderId="0"/>
    <xf numFmtId="0" fontId="31" fillId="0" borderId="0"/>
  </cellStyleXfs>
  <cellXfs count="121">
    <xf numFmtId="0" fontId="0" fillId="0" borderId="0" xfId="0"/>
    <xf numFmtId="0" fontId="18" fillId="33" borderId="10" xfId="0" applyFont="1" applyFill="1" applyBorder="1" applyAlignment="1">
      <alignment horizontal="left" wrapText="1"/>
    </xf>
    <xf numFmtId="0" fontId="18" fillId="33" borderId="10" xfId="0" applyFont="1" applyFill="1" applyBorder="1" applyAlignment="1">
      <alignment horizontal="center" wrapText="1"/>
    </xf>
    <xf numFmtId="0" fontId="18" fillId="0" borderId="10" xfId="0" applyFont="1" applyFill="1" applyBorder="1" applyAlignment="1">
      <alignment horizontal="center" wrapText="1"/>
    </xf>
    <xf numFmtId="0" fontId="18" fillId="0" borderId="10" xfId="0" applyFont="1" applyFill="1" applyBorder="1" applyAlignment="1">
      <alignment horizontal="left" wrapText="1"/>
    </xf>
    <xf numFmtId="0" fontId="0" fillId="0" borderId="0" xfId="0" applyAlignment="1">
      <alignment wrapText="1"/>
    </xf>
    <xf numFmtId="0" fontId="18" fillId="34" borderId="10" xfId="0" applyFont="1" applyFill="1" applyBorder="1" applyAlignment="1">
      <alignment horizontal="center" vertical="center" wrapText="1"/>
    </xf>
    <xf numFmtId="0" fontId="18" fillId="34" borderId="10" xfId="0" applyFont="1" applyFill="1" applyBorder="1" applyAlignment="1">
      <alignment horizontal="left" vertical="center" wrapText="1"/>
    </xf>
    <xf numFmtId="0" fontId="18" fillId="34" borderId="11" xfId="0" applyFont="1" applyFill="1" applyBorder="1" applyAlignment="1">
      <alignment horizontal="center" vertical="center" wrapText="1"/>
    </xf>
    <xf numFmtId="2" fontId="0" fillId="0" borderId="10" xfId="0" applyNumberFormat="1" applyBorder="1" applyAlignment="1">
      <alignment horizontal="right"/>
    </xf>
    <xf numFmtId="2" fontId="18" fillId="0" borderId="10" xfId="0" applyNumberFormat="1" applyFont="1" applyFill="1" applyBorder="1" applyAlignment="1">
      <alignment horizontal="right" wrapText="1"/>
    </xf>
    <xf numFmtId="0" fontId="20" fillId="0" borderId="10" xfId="0" applyFont="1" applyFill="1" applyBorder="1" applyAlignment="1">
      <alignment horizontal="center" wrapText="1"/>
    </xf>
    <xf numFmtId="0" fontId="19" fillId="0" borderId="10" xfId="0" applyFont="1" applyFill="1" applyBorder="1" applyAlignment="1">
      <alignment horizontal="center" wrapText="1"/>
    </xf>
    <xf numFmtId="0" fontId="0" fillId="34" borderId="10" xfId="0" applyFill="1" applyBorder="1" applyAlignment="1">
      <alignment horizontal="center" vertical="center"/>
    </xf>
    <xf numFmtId="0" fontId="21" fillId="35" borderId="13" xfId="0" applyFont="1" applyFill="1" applyBorder="1" applyAlignment="1">
      <alignment horizontal="left" vertical="top" wrapText="1"/>
    </xf>
    <xf numFmtId="0" fontId="22" fillId="35" borderId="14" xfId="0" applyFont="1" applyFill="1" applyBorder="1" applyAlignment="1">
      <alignment vertical="top" wrapText="1"/>
    </xf>
    <xf numFmtId="0" fontId="22" fillId="35" borderId="15" xfId="0" applyFont="1" applyFill="1" applyBorder="1" applyAlignment="1">
      <alignment vertical="top" wrapText="1"/>
    </xf>
    <xf numFmtId="0" fontId="22" fillId="35" borderId="16" xfId="0" applyFont="1" applyFill="1" applyBorder="1" applyAlignment="1">
      <alignment vertical="top" wrapText="1"/>
    </xf>
    <xf numFmtId="0" fontId="23" fillId="36" borderId="17" xfId="0" applyFont="1" applyFill="1" applyBorder="1" applyAlignment="1">
      <alignment horizontal="center" vertical="top"/>
    </xf>
    <xf numFmtId="0" fontId="23" fillId="36" borderId="18" xfId="0" applyFont="1" applyFill="1" applyBorder="1" applyAlignment="1">
      <alignment vertical="top" wrapText="1"/>
    </xf>
    <xf numFmtId="0" fontId="23" fillId="36" borderId="19" xfId="0" applyFont="1" applyFill="1" applyBorder="1" applyAlignment="1">
      <alignment horizontal="center" vertical="top"/>
    </xf>
    <xf numFmtId="0" fontId="23" fillId="36" borderId="10" xfId="0" applyFont="1" applyFill="1" applyBorder="1" applyAlignment="1">
      <alignment vertical="top"/>
    </xf>
    <xf numFmtId="0" fontId="23" fillId="36" borderId="20" xfId="0" applyFont="1" applyFill="1" applyBorder="1" applyAlignment="1">
      <alignment horizontal="center" vertical="top"/>
    </xf>
    <xf numFmtId="0" fontId="23" fillId="36" borderId="21" xfId="0" applyFont="1" applyFill="1" applyBorder="1" applyAlignment="1">
      <alignment vertical="top" wrapText="1"/>
    </xf>
    <xf numFmtId="0" fontId="18" fillId="0" borderId="10" xfId="0" applyFont="1" applyFill="1" applyBorder="1" applyAlignment="1">
      <alignment horizontal="center" wrapText="1"/>
    </xf>
    <xf numFmtId="0" fontId="24" fillId="0" borderId="0" xfId="42" applyAlignment="1"/>
    <xf numFmtId="0" fontId="0" fillId="0" borderId="0" xfId="0" applyAlignment="1"/>
    <xf numFmtId="9" fontId="0" fillId="0" borderId="10" xfId="44" applyFont="1" applyBorder="1" applyAlignment="1">
      <alignment horizontal="right"/>
    </xf>
    <xf numFmtId="164" fontId="0" fillId="0" borderId="10" xfId="0" applyNumberFormat="1" applyBorder="1"/>
    <xf numFmtId="2" fontId="0" fillId="0" borderId="10" xfId="0" applyNumberFormat="1" applyBorder="1" applyAlignment="1">
      <alignment horizontal="right" wrapText="1"/>
    </xf>
    <xf numFmtId="9" fontId="0" fillId="0" borderId="10" xfId="44" applyFont="1" applyBorder="1" applyAlignment="1">
      <alignment horizontal="right" vertical="center"/>
    </xf>
    <xf numFmtId="164" fontId="0" fillId="0" borderId="10" xfId="0" applyNumberFormat="1" applyFill="1" applyBorder="1" applyAlignment="1">
      <alignment horizontal="center" vertical="center"/>
    </xf>
    <xf numFmtId="0" fontId="30" fillId="37" borderId="0" xfId="0" applyFont="1" applyFill="1"/>
    <xf numFmtId="0" fontId="30" fillId="37" borderId="0" xfId="0" applyFont="1" applyFill="1" applyAlignment="1">
      <alignment vertical="top"/>
    </xf>
    <xf numFmtId="0" fontId="0" fillId="37" borderId="0" xfId="0" applyFill="1"/>
    <xf numFmtId="0" fontId="32" fillId="0" borderId="0" xfId="0" applyFont="1" applyAlignment="1">
      <alignment horizontal="center" vertical="top" wrapText="1"/>
    </xf>
    <xf numFmtId="0" fontId="32" fillId="0" borderId="0" xfId="0" applyFont="1" applyAlignment="1">
      <alignment horizontal="left" vertical="top" wrapText="1"/>
    </xf>
    <xf numFmtId="0" fontId="18" fillId="0" borderId="10" xfId="0" applyFont="1" applyBorder="1" applyAlignment="1">
      <alignment wrapText="1"/>
    </xf>
    <xf numFmtId="0" fontId="18" fillId="33" borderId="10" xfId="0" applyFont="1" applyFill="1" applyBorder="1" applyAlignment="1">
      <alignment wrapText="1"/>
    </xf>
    <xf numFmtId="0" fontId="18" fillId="0" borderId="10" xfId="0" applyFont="1" applyBorder="1" applyAlignment="1">
      <alignment horizontal="center" wrapText="1"/>
    </xf>
    <xf numFmtId="0" fontId="0" fillId="0" borderId="27" xfId="0" applyFill="1" applyBorder="1" applyAlignment="1">
      <alignment horizontal="center" wrapText="1"/>
    </xf>
    <xf numFmtId="0" fontId="0" fillId="0" borderId="10" xfId="0" applyFill="1" applyBorder="1" applyAlignment="1">
      <alignment horizontal="left" wrapText="1"/>
    </xf>
    <xf numFmtId="0" fontId="18" fillId="40" borderId="10" xfId="0" applyFont="1" applyFill="1" applyBorder="1" applyAlignment="1">
      <alignment horizontal="center" vertical="center" wrapText="1"/>
    </xf>
    <xf numFmtId="0" fontId="18" fillId="37" borderId="10" xfId="0" applyFont="1" applyFill="1" applyBorder="1" applyAlignment="1">
      <alignment wrapText="1"/>
    </xf>
    <xf numFmtId="1" fontId="0" fillId="0" borderId="10" xfId="0" applyNumberFormat="1" applyBorder="1" applyAlignment="1">
      <alignment horizontal="right"/>
    </xf>
    <xf numFmtId="1" fontId="0" fillId="0" borderId="10" xfId="0" applyNumberFormat="1" applyBorder="1" applyAlignment="1">
      <alignment horizontal="right" vertical="center"/>
    </xf>
    <xf numFmtId="9" fontId="0" fillId="0" borderId="10" xfId="44" applyFont="1" applyFill="1" applyBorder="1" applyAlignment="1">
      <alignment horizontal="right" vertical="center"/>
    </xf>
    <xf numFmtId="0" fontId="18" fillId="0" borderId="10" xfId="0" applyFont="1" applyBorder="1" applyAlignment="1">
      <alignment horizontal="left" vertical="top" wrapText="1"/>
    </xf>
    <xf numFmtId="0" fontId="18" fillId="0" borderId="10" xfId="0" applyFont="1" applyBorder="1" applyAlignment="1">
      <alignment horizontal="left" wrapText="1"/>
    </xf>
    <xf numFmtId="0" fontId="0" fillId="34" borderId="10" xfId="0" applyFill="1" applyBorder="1" applyAlignment="1">
      <alignment horizontal="left" vertical="center"/>
    </xf>
    <xf numFmtId="0" fontId="0" fillId="0" borderId="10" xfId="0" applyBorder="1" applyAlignment="1">
      <alignment horizontal="left" wrapText="1"/>
    </xf>
    <xf numFmtId="0" fontId="0" fillId="0" borderId="10" xfId="0" applyBorder="1" applyAlignment="1">
      <alignment horizontal="center" wrapText="1"/>
    </xf>
    <xf numFmtId="0" fontId="0" fillId="33" borderId="10" xfId="0" applyFill="1" applyBorder="1" applyAlignment="1">
      <alignment horizontal="center" wrapText="1"/>
    </xf>
    <xf numFmtId="164" fontId="0" fillId="0" borderId="10" xfId="0" applyNumberFormat="1" applyFill="1" applyBorder="1" applyAlignment="1">
      <alignment horizontal="right" vertical="center"/>
    </xf>
    <xf numFmtId="0" fontId="0" fillId="0" borderId="0" xfId="0" applyBorder="1" applyAlignment="1">
      <alignment wrapText="1"/>
    </xf>
    <xf numFmtId="0" fontId="18" fillId="0" borderId="10" xfId="0" applyFont="1" applyFill="1" applyBorder="1"/>
    <xf numFmtId="0" fontId="18" fillId="0" borderId="0" xfId="0" applyFont="1" applyFill="1" applyBorder="1" applyAlignment="1">
      <alignment horizontal="center"/>
    </xf>
    <xf numFmtId="0" fontId="18" fillId="33" borderId="10" xfId="0" applyFont="1" applyFill="1" applyBorder="1" applyAlignment="1">
      <alignment horizontal="left" vertical="center" wrapText="1"/>
    </xf>
    <xf numFmtId="0" fontId="33" fillId="0" borderId="0" xfId="0" applyFont="1" applyAlignment="1">
      <alignment horizontal="left"/>
    </xf>
    <xf numFmtId="0" fontId="29" fillId="0" borderId="22" xfId="0" applyFont="1" applyBorder="1" applyAlignment="1">
      <alignment horizontal="center" vertical="top" wrapText="1"/>
    </xf>
    <xf numFmtId="0" fontId="34" fillId="0" borderId="10" xfId="0" applyFont="1" applyBorder="1" applyAlignment="1">
      <alignment horizontal="center" vertical="top"/>
    </xf>
    <xf numFmtId="0" fontId="35" fillId="0" borderId="10" xfId="0" applyFont="1" applyFill="1" applyBorder="1" applyAlignment="1">
      <alignment vertical="top" wrapText="1"/>
    </xf>
    <xf numFmtId="0" fontId="29" fillId="0" borderId="10" xfId="0" applyFont="1" applyBorder="1" applyAlignment="1">
      <alignment vertical="top"/>
    </xf>
    <xf numFmtId="0" fontId="29" fillId="0" borderId="10" xfId="0" applyFont="1" applyBorder="1" applyAlignment="1">
      <alignment vertical="top" wrapText="1"/>
    </xf>
    <xf numFmtId="0" fontId="29" fillId="0" borderId="10" xfId="46" applyFont="1" applyFill="1" applyBorder="1" applyAlignment="1">
      <alignment vertical="top" wrapText="1"/>
    </xf>
    <xf numFmtId="0" fontId="36" fillId="0" borderId="10" xfId="0" applyFont="1" applyBorder="1" applyAlignment="1"/>
    <xf numFmtId="0" fontId="29" fillId="0" borderId="10" xfId="0" applyFont="1" applyBorder="1" applyAlignment="1">
      <alignment horizontal="left" vertical="top" wrapText="1"/>
    </xf>
    <xf numFmtId="0" fontId="29" fillId="37" borderId="22" xfId="0" applyFont="1" applyFill="1" applyBorder="1" applyAlignment="1">
      <alignment horizontal="center" vertical="top" wrapText="1"/>
    </xf>
    <xf numFmtId="0" fontId="34" fillId="37" borderId="10" xfId="0" applyFont="1" applyFill="1" applyBorder="1" applyAlignment="1">
      <alignment horizontal="center" vertical="top"/>
    </xf>
    <xf numFmtId="0" fontId="37" fillId="37" borderId="10" xfId="0" applyFont="1" applyFill="1" applyBorder="1" applyAlignment="1">
      <alignment vertical="center" wrapText="1"/>
    </xf>
    <xf numFmtId="0" fontId="29" fillId="37" borderId="10" xfId="0" applyFont="1" applyFill="1" applyBorder="1" applyAlignment="1">
      <alignment horizontal="left" vertical="top" wrapText="1"/>
    </xf>
    <xf numFmtId="0" fontId="29" fillId="37" borderId="10" xfId="0" applyFont="1" applyFill="1" applyBorder="1" applyAlignment="1">
      <alignment vertical="top" wrapText="1"/>
    </xf>
    <xf numFmtId="0" fontId="29" fillId="37" borderId="10" xfId="0" applyFont="1" applyFill="1" applyBorder="1" applyAlignment="1">
      <alignment vertical="top"/>
    </xf>
    <xf numFmtId="0" fontId="29" fillId="37" borderId="10" xfId="0" applyFont="1" applyFill="1" applyBorder="1" applyAlignment="1">
      <alignment horizontal="left" vertical="top"/>
    </xf>
    <xf numFmtId="0" fontId="38" fillId="37" borderId="10" xfId="0" applyFont="1" applyFill="1" applyBorder="1" applyAlignment="1">
      <alignment vertical="center" wrapText="1"/>
    </xf>
    <xf numFmtId="0" fontId="35" fillId="37" borderId="10" xfId="0" applyFont="1" applyFill="1" applyBorder="1" applyAlignment="1">
      <alignment vertical="top" wrapText="1"/>
    </xf>
    <xf numFmtId="0" fontId="30" fillId="37" borderId="10" xfId="0" applyFont="1" applyFill="1" applyBorder="1" applyAlignment="1">
      <alignment vertical="top"/>
    </xf>
    <xf numFmtId="0" fontId="30" fillId="37" borderId="10" xfId="0" applyFont="1" applyFill="1" applyBorder="1" applyAlignment="1">
      <alignment vertical="top" wrapText="1"/>
    </xf>
    <xf numFmtId="0" fontId="29" fillId="0" borderId="10" xfId="0" applyFont="1" applyFill="1" applyBorder="1" applyAlignment="1">
      <alignment vertical="top" wrapText="1"/>
    </xf>
    <xf numFmtId="0" fontId="29" fillId="0" borderId="10" xfId="0" applyFont="1" applyBorder="1" applyAlignment="1">
      <alignment horizontal="left" vertical="top"/>
    </xf>
    <xf numFmtId="0" fontId="36" fillId="0" borderId="10" xfId="0" applyFont="1" applyBorder="1" applyAlignment="1">
      <alignment vertical="top" wrapText="1"/>
    </xf>
    <xf numFmtId="0" fontId="29" fillId="0" borderId="10" xfId="0" applyFont="1" applyFill="1" applyBorder="1" applyAlignment="1">
      <alignment vertical="top"/>
    </xf>
    <xf numFmtId="0" fontId="29" fillId="0" borderId="10" xfId="0" applyFont="1" applyFill="1" applyBorder="1" applyAlignment="1">
      <alignment horizontal="left" vertical="top"/>
    </xf>
    <xf numFmtId="0" fontId="39" fillId="41" borderId="0" xfId="0" applyFont="1" applyFill="1" applyAlignment="1">
      <alignment horizontal="left" vertical="center" indent="10"/>
    </xf>
    <xf numFmtId="0" fontId="41" fillId="41" borderId="0" xfId="0" applyFont="1" applyFill="1" applyAlignment="1">
      <alignment horizontal="center" vertical="top"/>
    </xf>
    <xf numFmtId="0" fontId="41" fillId="41" borderId="0" xfId="0" applyFont="1" applyFill="1" applyAlignment="1">
      <alignment vertical="top"/>
    </xf>
    <xf numFmtId="0" fontId="19" fillId="41" borderId="0" xfId="0" applyFont="1" applyFill="1" applyAlignment="1">
      <alignment horizontal="left" vertical="center"/>
    </xf>
    <xf numFmtId="0" fontId="41" fillId="41" borderId="0" xfId="0" applyFont="1" applyFill="1" applyAlignment="1">
      <alignment horizontal="center"/>
    </xf>
    <xf numFmtId="0" fontId="19" fillId="41" borderId="0" xfId="0" applyFont="1" applyFill="1" applyAlignment="1">
      <alignment horizontal="left" vertical="center" indent="2"/>
    </xf>
    <xf numFmtId="0" fontId="39" fillId="41" borderId="0" xfId="0" applyFont="1" applyFill="1" applyAlignment="1">
      <alignment horizontal="left" vertical="center" indent="2"/>
    </xf>
    <xf numFmtId="0" fontId="27" fillId="41" borderId="0" xfId="0" applyFont="1" applyFill="1" applyAlignment="1">
      <alignment horizontal="left" vertical="center" indent="2"/>
    </xf>
    <xf numFmtId="0" fontId="26" fillId="41" borderId="0" xfId="0" applyFont="1" applyFill="1" applyAlignment="1">
      <alignment horizontal="left" vertical="center" indent="2"/>
    </xf>
    <xf numFmtId="0" fontId="40" fillId="41" borderId="0" xfId="0" applyFont="1" applyFill="1" applyAlignment="1">
      <alignment horizontal="left" vertical="center" indent="2"/>
    </xf>
    <xf numFmtId="0" fontId="29" fillId="0" borderId="10" xfId="0" applyFont="1" applyFill="1" applyBorder="1" applyAlignment="1">
      <alignment horizontal="left" vertical="center" wrapText="1"/>
    </xf>
    <xf numFmtId="0" fontId="41" fillId="41" borderId="0" xfId="0" applyFont="1" applyFill="1" applyAlignment="1"/>
    <xf numFmtId="0" fontId="36" fillId="0" borderId="10" xfId="0" applyFont="1" applyFill="1" applyBorder="1" applyAlignment="1">
      <alignment vertical="top"/>
    </xf>
    <xf numFmtId="0" fontId="45" fillId="0" borderId="0" xfId="0" applyFont="1" applyAlignment="1">
      <alignment horizontal="left"/>
    </xf>
    <xf numFmtId="165" fontId="0" fillId="0" borderId="10" xfId="44" applyNumberFormat="1" applyFont="1" applyFill="1" applyBorder="1" applyAlignment="1">
      <alignment horizontal="right" vertical="center"/>
    </xf>
    <xf numFmtId="0" fontId="0" fillId="40" borderId="28" xfId="0" applyFill="1" applyBorder="1" applyAlignment="1">
      <alignment horizontal="center" wrapText="1"/>
    </xf>
    <xf numFmtId="0" fontId="18" fillId="0" borderId="12" xfId="0" applyFont="1" applyFill="1" applyBorder="1" applyAlignment="1">
      <alignment horizontal="center" wrapText="1"/>
    </xf>
    <xf numFmtId="0" fontId="0" fillId="34" borderId="10" xfId="0" applyFill="1" applyBorder="1" applyAlignment="1">
      <alignment horizontal="left" vertical="center"/>
    </xf>
    <xf numFmtId="0" fontId="0" fillId="34" borderId="11" xfId="0" applyFont="1" applyFill="1" applyBorder="1" applyAlignment="1">
      <alignment horizontal="left" vertical="center" wrapText="1"/>
    </xf>
    <xf numFmtId="0" fontId="0" fillId="34" borderId="12" xfId="0" applyFont="1" applyFill="1" applyBorder="1" applyAlignment="1">
      <alignment horizontal="left" vertical="center" wrapText="1"/>
    </xf>
    <xf numFmtId="0" fontId="0" fillId="34" borderId="11" xfId="0" applyFill="1" applyBorder="1" applyAlignment="1">
      <alignment horizontal="center" vertical="center"/>
    </xf>
    <xf numFmtId="0" fontId="0" fillId="34" borderId="12" xfId="0" applyFill="1" applyBorder="1" applyAlignment="1">
      <alignment horizontal="center" vertical="center"/>
    </xf>
    <xf numFmtId="0" fontId="0" fillId="34" borderId="29" xfId="0" applyFill="1" applyBorder="1" applyAlignment="1">
      <alignment horizontal="center" vertical="center"/>
    </xf>
    <xf numFmtId="0" fontId="23" fillId="36" borderId="15" xfId="0" applyFont="1" applyFill="1" applyBorder="1" applyAlignment="1">
      <alignment horizontal="center" vertical="center"/>
    </xf>
    <xf numFmtId="0" fontId="23" fillId="36" borderId="30" xfId="0" applyFont="1" applyFill="1" applyBorder="1" applyAlignment="1">
      <alignment horizontal="center" vertical="center"/>
    </xf>
    <xf numFmtId="0" fontId="23" fillId="36" borderId="31" xfId="0" applyFont="1" applyFill="1" applyBorder="1" applyAlignment="1">
      <alignment horizontal="center" vertical="center"/>
    </xf>
    <xf numFmtId="0" fontId="23" fillId="36" borderId="32" xfId="0" applyFont="1" applyFill="1" applyBorder="1" applyAlignment="1">
      <alignment horizontal="center" vertical="center"/>
    </xf>
    <xf numFmtId="0" fontId="23" fillId="36" borderId="33" xfId="0" applyFont="1" applyFill="1" applyBorder="1" applyAlignment="1">
      <alignment horizontal="center" vertical="center"/>
    </xf>
    <xf numFmtId="0" fontId="23" fillId="36" borderId="34" xfId="0" applyFont="1" applyFill="1" applyBorder="1" applyAlignment="1">
      <alignment horizontal="center" vertical="center"/>
    </xf>
    <xf numFmtId="0" fontId="29" fillId="37" borderId="10" xfId="0" applyFont="1" applyFill="1" applyBorder="1" applyAlignment="1">
      <alignment vertical="top" wrapText="1"/>
    </xf>
    <xf numFmtId="0" fontId="32" fillId="39" borderId="26" xfId="0" applyFont="1" applyFill="1" applyBorder="1" applyAlignment="1">
      <alignment horizontal="center" vertical="top" wrapText="1"/>
    </xf>
    <xf numFmtId="0" fontId="29" fillId="38" borderId="22" xfId="0" applyFont="1" applyFill="1" applyBorder="1" applyAlignment="1">
      <alignment horizontal="center"/>
    </xf>
    <xf numFmtId="0" fontId="32" fillId="39" borderId="24" xfId="0" applyFont="1" applyFill="1" applyBorder="1" applyAlignment="1">
      <alignment horizontal="center" vertical="top" wrapText="1"/>
    </xf>
    <xf numFmtId="0" fontId="29" fillId="38" borderId="10" xfId="0" applyFont="1" applyFill="1" applyBorder="1" applyAlignment="1">
      <alignment horizontal="center"/>
    </xf>
    <xf numFmtId="0" fontId="29" fillId="38" borderId="10" xfId="0" applyFont="1" applyFill="1" applyBorder="1"/>
    <xf numFmtId="0" fontId="29" fillId="38" borderId="10" xfId="0" applyFont="1" applyFill="1" applyBorder="1" applyAlignment="1">
      <alignment wrapText="1"/>
    </xf>
    <xf numFmtId="0" fontId="32" fillId="39" borderId="25" xfId="0" applyFont="1" applyFill="1" applyBorder="1" applyAlignment="1">
      <alignment horizontal="center" vertical="top" wrapText="1"/>
    </xf>
    <xf numFmtId="0" fontId="29" fillId="38" borderId="23" xfId="0" applyFont="1" applyFill="1" applyBorder="1"/>
  </cellXfs>
  <cellStyles count="48">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ellStyle name="Hyperlink 2" xfId="45" xr:uid="{00000000-0005-0000-0000-000022000000}"/>
    <cellStyle name="Input" xfId="9" builtinId="20" customBuiltin="1"/>
    <cellStyle name="Linked Cell" xfId="12" builtinId="24" customBuiltin="1"/>
    <cellStyle name="Neutral" xfId="8" builtinId="28" customBuiltin="1"/>
    <cellStyle name="Normal" xfId="0" builtinId="0"/>
    <cellStyle name="Normal 2" xfId="43" xr:uid="{00000000-0005-0000-0000-000027000000}"/>
    <cellStyle name="Normal 3 2 2" xfId="47" xr:uid="{00000000-0005-0000-0000-000028000000}"/>
    <cellStyle name="Normal 4" xfId="46" xr:uid="{00000000-0005-0000-0000-000029000000}"/>
    <cellStyle name="Note" xfId="15" builtinId="10" customBuiltin="1"/>
    <cellStyle name="Output" xfId="10" builtinId="21" customBuiltin="1"/>
    <cellStyle name="Percent" xfId="44" builtinId="5"/>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colors>
    <mruColors>
      <color rgb="FFFF4500"/>
      <color rgb="FFFF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themeOverride" Target="../theme/themeOverride2.xml"/><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Item Analysis Graph</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'2019 Gr. 10'!$K$2</c:f>
              <c:strCache>
                <c:ptCount val="1"/>
                <c:pt idx="0">
                  <c:v>School Percent Correct</c:v>
                </c:pt>
              </c:strCache>
            </c:strRef>
          </c:tx>
          <c:spPr>
            <a:ln w="28575" cap="sq">
              <a:solidFill>
                <a:schemeClr val="accent1"/>
              </a:solidFill>
              <a:round/>
              <a:headEnd type="none"/>
            </a:ln>
            <a:effectLst/>
          </c:spPr>
          <c:marker>
            <c:symbol val="diamond"/>
            <c:size val="7"/>
            <c:spPr>
              <a:solidFill>
                <a:schemeClr val="accent1"/>
              </a:solidFill>
              <a:ln w="9525">
                <a:solidFill>
                  <a:schemeClr val="accent1"/>
                </a:solidFill>
              </a:ln>
              <a:effectLst/>
            </c:spPr>
          </c:marker>
          <c:cat>
            <c:numRef>
              <c:f>'2019 Gr. 10'!$A$3:$A$33</c:f>
              <c:numCache>
                <c:formatCode>General</c:formatCod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numCache>
            </c:numRef>
          </c:cat>
          <c:val>
            <c:numRef>
              <c:f>'2019 Gr. 10'!$K$3:$K$33</c:f>
              <c:numCache>
                <c:formatCode>0%</c:formatCod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7">
                  <c:v>0</c:v>
                </c:pt>
                <c:pt idx="28">
                  <c:v>0</c:v>
                </c:pt>
                <c:pt idx="29">
                  <c:v>0</c:v>
                </c:pt>
                <c:pt idx="30">
                  <c:v>0</c:v>
                </c:pt>
              </c:numCache>
            </c:numRef>
          </c:val>
          <c:smooth val="0"/>
          <c:extLst>
            <c:ext xmlns:c16="http://schemas.microsoft.com/office/drawing/2014/chart" uri="{C3380CC4-5D6E-409C-BE32-E72D297353CC}">
              <c16:uniqueId val="{00000000-1A95-4764-8F54-00A119E6D35E}"/>
            </c:ext>
          </c:extLst>
        </c:ser>
        <c:ser>
          <c:idx val="1"/>
          <c:order val="1"/>
          <c:tx>
            <c:strRef>
              <c:f>'2019 Gr. 10'!$L$2</c:f>
              <c:strCache>
                <c:ptCount val="1"/>
                <c:pt idx="0">
                  <c:v>District Percent Correct</c:v>
                </c:pt>
              </c:strCache>
            </c:strRef>
          </c:tx>
          <c:spPr>
            <a:ln w="28575" cap="rnd">
              <a:solidFill>
                <a:schemeClr val="accent2"/>
              </a:solidFill>
              <a:round/>
            </a:ln>
            <a:effectLst/>
          </c:spPr>
          <c:marker>
            <c:symbol val="diamond"/>
            <c:size val="7"/>
            <c:spPr>
              <a:solidFill>
                <a:schemeClr val="accent2"/>
              </a:solidFill>
              <a:ln w="9525">
                <a:solidFill>
                  <a:schemeClr val="accent2"/>
                </a:solidFill>
              </a:ln>
              <a:effectLst/>
            </c:spPr>
          </c:marker>
          <c:cat>
            <c:numRef>
              <c:f>'2019 Gr. 10'!$A$3:$A$33</c:f>
              <c:numCache>
                <c:formatCode>General</c:formatCod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numCache>
            </c:numRef>
          </c:cat>
          <c:val>
            <c:numRef>
              <c:f>'2019 Gr. 10'!$L$3:$L$33</c:f>
              <c:numCache>
                <c:formatCode>0%</c:formatCod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7">
                  <c:v>0</c:v>
                </c:pt>
                <c:pt idx="28">
                  <c:v>0</c:v>
                </c:pt>
                <c:pt idx="29">
                  <c:v>0</c:v>
                </c:pt>
                <c:pt idx="30">
                  <c:v>0</c:v>
                </c:pt>
              </c:numCache>
            </c:numRef>
          </c:val>
          <c:smooth val="0"/>
          <c:extLst>
            <c:ext xmlns:c16="http://schemas.microsoft.com/office/drawing/2014/chart" uri="{C3380CC4-5D6E-409C-BE32-E72D297353CC}">
              <c16:uniqueId val="{00000001-1A95-4764-8F54-00A119E6D35E}"/>
            </c:ext>
          </c:extLst>
        </c:ser>
        <c:ser>
          <c:idx val="2"/>
          <c:order val="2"/>
          <c:tx>
            <c:strRef>
              <c:f>'2019 Gr. 10'!$M$2</c:f>
              <c:strCache>
                <c:ptCount val="1"/>
                <c:pt idx="0">
                  <c:v>State Percent Correct</c:v>
                </c:pt>
              </c:strCache>
            </c:strRef>
          </c:tx>
          <c:spPr>
            <a:ln w="28575" cap="rnd">
              <a:solidFill>
                <a:schemeClr val="accent3"/>
              </a:solidFill>
              <a:round/>
            </a:ln>
            <a:effectLst/>
          </c:spPr>
          <c:marker>
            <c:symbol val="diamond"/>
            <c:size val="7"/>
            <c:spPr>
              <a:solidFill>
                <a:schemeClr val="accent3"/>
              </a:solidFill>
              <a:ln w="9525">
                <a:solidFill>
                  <a:schemeClr val="accent3"/>
                </a:solidFill>
              </a:ln>
              <a:effectLst/>
            </c:spPr>
          </c:marker>
          <c:cat>
            <c:numRef>
              <c:f>'2019 Gr. 10'!$A$3:$A$33</c:f>
              <c:numCache>
                <c:formatCode>General</c:formatCod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numCache>
            </c:numRef>
          </c:cat>
          <c:val>
            <c:numRef>
              <c:f>'2019 Gr. 10'!$M$3:$M$33</c:f>
              <c:numCache>
                <c:formatCode>0%</c:formatCode>
                <c:ptCount val="31"/>
                <c:pt idx="0">
                  <c:v>0.89415154718292522</c:v>
                </c:pt>
                <c:pt idx="1">
                  <c:v>0.87534208887794851</c:v>
                </c:pt>
                <c:pt idx="2">
                  <c:v>0.80489711993744661</c:v>
                </c:pt>
                <c:pt idx="3">
                  <c:v>0.78566774300980291</c:v>
                </c:pt>
                <c:pt idx="4">
                  <c:v>0.87298185661951033</c:v>
                </c:pt>
                <c:pt idx="5">
                  <c:v>0.59010150446706533</c:v>
                </c:pt>
                <c:pt idx="6">
                  <c:v>0.7806721593953172</c:v>
                </c:pt>
                <c:pt idx="7">
                  <c:v>0.65879439915437077</c:v>
                </c:pt>
                <c:pt idx="8">
                  <c:v>0</c:v>
                </c:pt>
                <c:pt idx="9">
                  <c:v>0.78136719711559344</c:v>
                </c:pt>
                <c:pt idx="10">
                  <c:v>0.80146537119358252</c:v>
                </c:pt>
                <c:pt idx="11">
                  <c:v>0.70510128726777777</c:v>
                </c:pt>
                <c:pt idx="12">
                  <c:v>0.79468875342088874</c:v>
                </c:pt>
                <c:pt idx="13">
                  <c:v>0.858588783828789</c:v>
                </c:pt>
                <c:pt idx="14">
                  <c:v>0.89987112842269878</c:v>
                </c:pt>
                <c:pt idx="15">
                  <c:v>0.58861006935897253</c:v>
                </c:pt>
                <c:pt idx="16">
                  <c:v>0.68495243335601863</c:v>
                </c:pt>
                <c:pt idx="17">
                  <c:v>0</c:v>
                </c:pt>
                <c:pt idx="18">
                  <c:v>0.87526968911541969</c:v>
                </c:pt>
                <c:pt idx="19">
                  <c:v>0.83245246955589991</c:v>
                </c:pt>
                <c:pt idx="20">
                  <c:v>0.9241250488698397</c:v>
                </c:pt>
                <c:pt idx="21">
                  <c:v>0.77511185763310697</c:v>
                </c:pt>
                <c:pt idx="22">
                  <c:v>0.88235038589073422</c:v>
                </c:pt>
                <c:pt idx="23">
                  <c:v>0.90188384182099879</c:v>
                </c:pt>
                <c:pt idx="24">
                  <c:v>0.87153386136893474</c:v>
                </c:pt>
                <c:pt idx="25">
                  <c:v>0.87345245507594738</c:v>
                </c:pt>
                <c:pt idx="27">
                  <c:v>0.84193683844716993</c:v>
                </c:pt>
                <c:pt idx="28">
                  <c:v>0.68619046929526073</c:v>
                </c:pt>
                <c:pt idx="29">
                  <c:v>0.85573623318515513</c:v>
                </c:pt>
                <c:pt idx="30">
                  <c:v>0.76030610619597172</c:v>
                </c:pt>
              </c:numCache>
            </c:numRef>
          </c:val>
          <c:smooth val="0"/>
          <c:extLst>
            <c:ext xmlns:c16="http://schemas.microsoft.com/office/drawing/2014/chart" uri="{C3380CC4-5D6E-409C-BE32-E72D297353CC}">
              <c16:uniqueId val="{00000002-1A95-4764-8F54-00A119E6D35E}"/>
            </c:ext>
          </c:extLst>
        </c:ser>
        <c:dLbls>
          <c:showLegendKey val="0"/>
          <c:showVal val="0"/>
          <c:showCatName val="0"/>
          <c:showSerName val="0"/>
          <c:showPercent val="0"/>
          <c:showBubbleSize val="0"/>
        </c:dLbls>
        <c:marker val="1"/>
        <c:smooth val="0"/>
        <c:axId val="1251382031"/>
        <c:axId val="1251382447"/>
      </c:lineChart>
      <c:catAx>
        <c:axId val="1251382031"/>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Item Number</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51382447"/>
        <c:crossesAt val="0"/>
        <c:auto val="1"/>
        <c:lblAlgn val="ctr"/>
        <c:lblOffset val="100"/>
        <c:tickMarkSkip val="1"/>
        <c:noMultiLvlLbl val="0"/>
      </c:catAx>
      <c:valAx>
        <c:axId val="1251382447"/>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Percent Correct</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out"/>
        <c:minorTickMark val="none"/>
        <c:tickLblPos val="nextTo"/>
        <c:spPr>
          <a:noFill/>
          <a:ln>
            <a:solidFill>
              <a:schemeClr val="accent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51382031"/>
        <c:crosses val="autoZero"/>
        <c:crossBetween val="midCat"/>
        <c:minorUnit val="0.1"/>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Item Analysis Graph</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'2018 Gr. 10'!$K$2</c:f>
              <c:strCache>
                <c:ptCount val="1"/>
                <c:pt idx="0">
                  <c:v>School Percent Correct</c:v>
                </c:pt>
              </c:strCache>
            </c:strRef>
          </c:tx>
          <c:spPr>
            <a:ln w="28575" cap="sq">
              <a:solidFill>
                <a:schemeClr val="accent1"/>
              </a:solidFill>
              <a:round/>
              <a:headEnd type="none"/>
            </a:ln>
            <a:effectLst/>
          </c:spPr>
          <c:marker>
            <c:symbol val="diamond"/>
            <c:size val="7"/>
            <c:spPr>
              <a:solidFill>
                <a:schemeClr val="accent1"/>
              </a:solidFill>
              <a:ln w="9525">
                <a:solidFill>
                  <a:schemeClr val="accent1"/>
                </a:solidFill>
              </a:ln>
              <a:effectLst/>
            </c:spPr>
          </c:marker>
          <c:cat>
            <c:strRef>
              <c:f>'2018 Gr. 10'!$A$3:$A$44</c:f>
              <c:strCache>
                <c:ptCount val="42"/>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WP-CC</c:v>
                </c:pt>
                <c:pt idx="41">
                  <c:v>WP-CT</c:v>
                </c:pt>
              </c:strCache>
            </c:strRef>
          </c:cat>
          <c:val>
            <c:numRef>
              <c:f>'2018 Gr. 10'!$K$3:$K$44</c:f>
              <c:numCache>
                <c:formatCode>0%</c:formatCode>
                <c:ptCount val="4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numCache>
            </c:numRef>
          </c:val>
          <c:smooth val="0"/>
          <c:extLst>
            <c:ext xmlns:c16="http://schemas.microsoft.com/office/drawing/2014/chart" uri="{C3380CC4-5D6E-409C-BE32-E72D297353CC}">
              <c16:uniqueId val="{00000000-34DA-47AA-9610-07D91787E42F}"/>
            </c:ext>
          </c:extLst>
        </c:ser>
        <c:ser>
          <c:idx val="1"/>
          <c:order val="1"/>
          <c:tx>
            <c:strRef>
              <c:f>'2018 Gr. 10'!$L$2</c:f>
              <c:strCache>
                <c:ptCount val="1"/>
                <c:pt idx="0">
                  <c:v>District Percent Correct</c:v>
                </c:pt>
              </c:strCache>
            </c:strRef>
          </c:tx>
          <c:spPr>
            <a:ln w="28575" cap="rnd">
              <a:solidFill>
                <a:schemeClr val="accent2"/>
              </a:solidFill>
              <a:round/>
            </a:ln>
            <a:effectLst/>
          </c:spPr>
          <c:marker>
            <c:symbol val="diamond"/>
            <c:size val="7"/>
            <c:spPr>
              <a:solidFill>
                <a:schemeClr val="accent2"/>
              </a:solidFill>
              <a:ln w="9525">
                <a:solidFill>
                  <a:schemeClr val="accent2"/>
                </a:solidFill>
              </a:ln>
              <a:effectLst/>
            </c:spPr>
          </c:marker>
          <c:cat>
            <c:strRef>
              <c:f>'2018 Gr. 10'!$A$3:$A$44</c:f>
              <c:strCache>
                <c:ptCount val="42"/>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WP-CC</c:v>
                </c:pt>
                <c:pt idx="41">
                  <c:v>WP-CT</c:v>
                </c:pt>
              </c:strCache>
            </c:strRef>
          </c:cat>
          <c:val>
            <c:numRef>
              <c:f>'2018 Gr. 10'!$L$3:$L$44</c:f>
              <c:numCache>
                <c:formatCode>0%</c:formatCode>
                <c:ptCount val="4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numCache>
            </c:numRef>
          </c:val>
          <c:smooth val="0"/>
          <c:extLst>
            <c:ext xmlns:c16="http://schemas.microsoft.com/office/drawing/2014/chart" uri="{C3380CC4-5D6E-409C-BE32-E72D297353CC}">
              <c16:uniqueId val="{00000001-34DA-47AA-9610-07D91787E42F}"/>
            </c:ext>
          </c:extLst>
        </c:ser>
        <c:ser>
          <c:idx val="2"/>
          <c:order val="2"/>
          <c:tx>
            <c:strRef>
              <c:f>'2018 Gr. 10'!$M$2</c:f>
              <c:strCache>
                <c:ptCount val="1"/>
                <c:pt idx="0">
                  <c:v>State Percent Correct</c:v>
                </c:pt>
              </c:strCache>
            </c:strRef>
          </c:tx>
          <c:spPr>
            <a:ln w="28575" cap="rnd">
              <a:solidFill>
                <a:schemeClr val="accent3"/>
              </a:solidFill>
              <a:round/>
            </a:ln>
            <a:effectLst/>
          </c:spPr>
          <c:marker>
            <c:symbol val="diamond"/>
            <c:size val="7"/>
            <c:spPr>
              <a:solidFill>
                <a:schemeClr val="accent3"/>
              </a:solidFill>
              <a:ln w="9525">
                <a:solidFill>
                  <a:schemeClr val="accent3"/>
                </a:solidFill>
              </a:ln>
              <a:effectLst/>
            </c:spPr>
          </c:marker>
          <c:cat>
            <c:strRef>
              <c:f>'2018 Gr. 10'!$A$3:$A$44</c:f>
              <c:strCache>
                <c:ptCount val="42"/>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WP-CC</c:v>
                </c:pt>
                <c:pt idx="41">
                  <c:v>WP-CT</c:v>
                </c:pt>
              </c:strCache>
            </c:strRef>
          </c:cat>
          <c:val>
            <c:numRef>
              <c:f>'2018 Gr. 10'!$M$3:$M$44</c:f>
              <c:numCache>
                <c:formatCode>0%</c:formatCode>
                <c:ptCount val="42"/>
                <c:pt idx="0">
                  <c:v>0.78</c:v>
                </c:pt>
                <c:pt idx="1">
                  <c:v>0.81</c:v>
                </c:pt>
                <c:pt idx="2">
                  <c:v>0.89</c:v>
                </c:pt>
                <c:pt idx="3">
                  <c:v>0.91</c:v>
                </c:pt>
                <c:pt idx="4">
                  <c:v>0.83</c:v>
                </c:pt>
                <c:pt idx="5">
                  <c:v>0.93</c:v>
                </c:pt>
                <c:pt idx="6">
                  <c:v>0.76</c:v>
                </c:pt>
                <c:pt idx="7">
                  <c:v>0.74</c:v>
                </c:pt>
                <c:pt idx="8">
                  <c:v>0.68500000000000005</c:v>
                </c:pt>
                <c:pt idx="9">
                  <c:v>0.91</c:v>
                </c:pt>
                <c:pt idx="10">
                  <c:v>0.88</c:v>
                </c:pt>
                <c:pt idx="11">
                  <c:v>0.9</c:v>
                </c:pt>
                <c:pt idx="12">
                  <c:v>0.87</c:v>
                </c:pt>
                <c:pt idx="13">
                  <c:v>0.91</c:v>
                </c:pt>
                <c:pt idx="14">
                  <c:v>0.9</c:v>
                </c:pt>
                <c:pt idx="15">
                  <c:v>0.92</c:v>
                </c:pt>
                <c:pt idx="16">
                  <c:v>0.83</c:v>
                </c:pt>
                <c:pt idx="17">
                  <c:v>0.65249999999999997</c:v>
                </c:pt>
                <c:pt idx="18">
                  <c:v>0.61</c:v>
                </c:pt>
                <c:pt idx="19">
                  <c:v>0.86</c:v>
                </c:pt>
                <c:pt idx="20">
                  <c:v>0.69</c:v>
                </c:pt>
                <c:pt idx="21">
                  <c:v>0.75</c:v>
                </c:pt>
                <c:pt idx="22">
                  <c:v>0.65</c:v>
                </c:pt>
                <c:pt idx="23">
                  <c:v>0.72</c:v>
                </c:pt>
                <c:pt idx="24">
                  <c:v>0.67</c:v>
                </c:pt>
                <c:pt idx="25">
                  <c:v>0.56999999999999995</c:v>
                </c:pt>
                <c:pt idx="26">
                  <c:v>0.60499999999999998</c:v>
                </c:pt>
                <c:pt idx="27">
                  <c:v>0.85</c:v>
                </c:pt>
                <c:pt idx="28">
                  <c:v>0.7</c:v>
                </c:pt>
                <c:pt idx="29">
                  <c:v>0.83</c:v>
                </c:pt>
                <c:pt idx="30">
                  <c:v>0.81</c:v>
                </c:pt>
                <c:pt idx="31">
                  <c:v>0.77</c:v>
                </c:pt>
                <c:pt idx="32">
                  <c:v>0.82</c:v>
                </c:pt>
                <c:pt idx="33">
                  <c:v>0.87</c:v>
                </c:pt>
                <c:pt idx="34">
                  <c:v>0.61</c:v>
                </c:pt>
                <c:pt idx="35">
                  <c:v>0.66749999999999998</c:v>
                </c:pt>
                <c:pt idx="36">
                  <c:v>0.59</c:v>
                </c:pt>
                <c:pt idx="37">
                  <c:v>0.72</c:v>
                </c:pt>
                <c:pt idx="38">
                  <c:v>0.85</c:v>
                </c:pt>
                <c:pt idx="39">
                  <c:v>0.67</c:v>
                </c:pt>
                <c:pt idx="40">
                  <c:v>0.84</c:v>
                </c:pt>
                <c:pt idx="41">
                  <c:v>0.5708333333333333</c:v>
                </c:pt>
              </c:numCache>
            </c:numRef>
          </c:val>
          <c:smooth val="0"/>
          <c:extLst>
            <c:ext xmlns:c16="http://schemas.microsoft.com/office/drawing/2014/chart" uri="{C3380CC4-5D6E-409C-BE32-E72D297353CC}">
              <c16:uniqueId val="{00000002-34DA-47AA-9610-07D91787E42F}"/>
            </c:ext>
          </c:extLst>
        </c:ser>
        <c:dLbls>
          <c:showLegendKey val="0"/>
          <c:showVal val="0"/>
          <c:showCatName val="0"/>
          <c:showSerName val="0"/>
          <c:showPercent val="0"/>
          <c:showBubbleSize val="0"/>
        </c:dLbls>
        <c:marker val="1"/>
        <c:smooth val="0"/>
        <c:axId val="1251382031"/>
        <c:axId val="1251382447"/>
      </c:lineChart>
      <c:catAx>
        <c:axId val="1251382031"/>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Item Number</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51382447"/>
        <c:crossesAt val="0"/>
        <c:auto val="1"/>
        <c:lblAlgn val="ctr"/>
        <c:lblOffset val="100"/>
        <c:tickMarkSkip val="1"/>
        <c:noMultiLvlLbl val="0"/>
      </c:catAx>
      <c:valAx>
        <c:axId val="1251382447"/>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Percent Correct</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out"/>
        <c:minorTickMark val="none"/>
        <c:tickLblPos val="nextTo"/>
        <c:spPr>
          <a:noFill/>
          <a:ln>
            <a:solidFill>
              <a:schemeClr val="accent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51382031"/>
        <c:crosses val="autoZero"/>
        <c:crossBetween val="midCat"/>
        <c:minorUnit val="0.1"/>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portrait"/>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630734</xdr:colOff>
      <xdr:row>41</xdr:row>
      <xdr:rowOff>177608</xdr:rowOff>
    </xdr:from>
    <xdr:to>
      <xdr:col>11</xdr:col>
      <xdr:colOff>19448</xdr:colOff>
      <xdr:row>70</xdr:row>
      <xdr:rowOff>111058</xdr:rowOff>
    </xdr:to>
    <xdr:graphicFrame macro="">
      <xdr:nvGraphicFramePr>
        <xdr:cNvPr id="2" name="Chart 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91586</xdr:colOff>
      <xdr:row>56</xdr:row>
      <xdr:rowOff>2930</xdr:rowOff>
    </xdr:from>
    <xdr:to>
      <xdr:col>13</xdr:col>
      <xdr:colOff>21981</xdr:colOff>
      <xdr:row>84</xdr:row>
      <xdr:rowOff>125237</xdr:rowOff>
    </xdr:to>
    <xdr:graphicFrame macro="">
      <xdr:nvGraphicFramePr>
        <xdr:cNvPr id="2" name="Chart 1">
          <a:extLst>
            <a:ext uri="{FF2B5EF4-FFF2-40B4-BE49-F238E27FC236}">
              <a16:creationId xmlns:a16="http://schemas.microsoft.com/office/drawing/2014/main"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mcas.pearsonsupport.com/resources/released-items/ela/MCAS_2019_Gr10_ELA_released_item_CBT_Final.pdf"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doe.mass.edu/mcas/2018/release/gr10-ela.pdf"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8">
    <pageSetUpPr fitToPage="1"/>
  </sheetPr>
  <dimension ref="A1:N41"/>
  <sheetViews>
    <sheetView tabSelected="1" zoomScale="160" zoomScaleNormal="160" workbookViewId="0">
      <pane ySplit="2" topLeftCell="A3" activePane="bottomLeft" state="frozen"/>
      <selection pane="bottomLeft" activeCell="A3" sqref="A3"/>
    </sheetView>
  </sheetViews>
  <sheetFormatPr defaultColWidth="9.140625" defaultRowHeight="15"/>
  <cols>
    <col min="1" max="1" width="10.28515625" style="5" customWidth="1"/>
    <col min="2" max="2" width="11" style="5" customWidth="1"/>
    <col min="3" max="3" width="15.85546875" style="5" customWidth="1"/>
    <col min="4" max="4" width="5.28515625" style="5" customWidth="1"/>
    <col min="5" max="5" width="58.7109375" style="5" customWidth="1"/>
    <col min="6" max="6" width="7.7109375" style="5" customWidth="1"/>
    <col min="7" max="7" width="6.5703125" style="5" customWidth="1"/>
    <col min="8" max="8" width="8.28515625" style="5" customWidth="1"/>
    <col min="9" max="9" width="8.42578125" style="5" customWidth="1"/>
    <col min="10" max="13" width="8.28515625" style="5" customWidth="1"/>
    <col min="14" max="14" width="9.5703125" style="5" customWidth="1"/>
    <col min="15" max="16384" width="9.140625" style="5"/>
  </cols>
  <sheetData>
    <row r="1" spans="1:14">
      <c r="H1" s="98" t="s">
        <v>334</v>
      </c>
      <c r="I1" s="98"/>
    </row>
    <row r="2" spans="1:14" ht="45">
      <c r="A2" s="6" t="s">
        <v>63</v>
      </c>
      <c r="B2" s="7" t="s">
        <v>0</v>
      </c>
      <c r="C2" s="6" t="s">
        <v>1</v>
      </c>
      <c r="D2" s="6" t="s">
        <v>69</v>
      </c>
      <c r="E2" s="6" t="s">
        <v>2</v>
      </c>
      <c r="F2" s="6" t="s">
        <v>62</v>
      </c>
      <c r="G2" s="6" t="s">
        <v>60</v>
      </c>
      <c r="H2" s="42" t="s">
        <v>67</v>
      </c>
      <c r="I2" s="42" t="s">
        <v>68</v>
      </c>
      <c r="J2" s="8" t="s">
        <v>61</v>
      </c>
      <c r="K2" s="8" t="s">
        <v>331</v>
      </c>
      <c r="L2" s="8" t="s">
        <v>332</v>
      </c>
      <c r="M2" s="8" t="s">
        <v>333</v>
      </c>
      <c r="N2" s="6" t="s">
        <v>330</v>
      </c>
    </row>
    <row r="3" spans="1:14" ht="30.75" customHeight="1">
      <c r="A3" s="12">
        <v>1</v>
      </c>
      <c r="B3" s="37" t="s">
        <v>5</v>
      </c>
      <c r="C3" s="37" t="s">
        <v>284</v>
      </c>
      <c r="D3" s="37" t="s">
        <v>7</v>
      </c>
      <c r="E3" s="37" t="s">
        <v>298</v>
      </c>
      <c r="F3" s="37" t="s">
        <v>16</v>
      </c>
      <c r="G3" s="39">
        <v>1</v>
      </c>
      <c r="H3" s="9"/>
      <c r="I3" s="9"/>
      <c r="J3" s="9">
        <v>0.89415154718292522</v>
      </c>
      <c r="K3" s="27">
        <f t="shared" ref="K3:K28" si="0">H3/G3</f>
        <v>0</v>
      </c>
      <c r="L3" s="27">
        <f t="shared" ref="L3:L28" si="1">I3/G3</f>
        <v>0</v>
      </c>
      <c r="M3" s="27">
        <f t="shared" ref="M3:M28" si="2">J3/G3</f>
        <v>0.89415154718292522</v>
      </c>
      <c r="N3" s="44">
        <f t="shared" ref="N3:N28" si="3">(K3-M3)*100</f>
        <v>-89.415154718292527</v>
      </c>
    </row>
    <row r="4" spans="1:14" ht="30.75" customHeight="1">
      <c r="A4" s="12">
        <v>2</v>
      </c>
      <c r="B4" s="37" t="s">
        <v>5</v>
      </c>
      <c r="C4" s="37" t="s">
        <v>284</v>
      </c>
      <c r="D4" s="37" t="s">
        <v>7</v>
      </c>
      <c r="E4" s="37" t="s">
        <v>298</v>
      </c>
      <c r="F4" s="37" t="s">
        <v>15</v>
      </c>
      <c r="G4" s="39">
        <v>1</v>
      </c>
      <c r="H4" s="9"/>
      <c r="I4" s="9"/>
      <c r="J4" s="9">
        <v>0.87534208887794851</v>
      </c>
      <c r="K4" s="27">
        <f t="shared" si="0"/>
        <v>0</v>
      </c>
      <c r="L4" s="27">
        <f t="shared" si="1"/>
        <v>0</v>
      </c>
      <c r="M4" s="27">
        <f t="shared" si="2"/>
        <v>0.87534208887794851</v>
      </c>
      <c r="N4" s="44">
        <f t="shared" si="3"/>
        <v>-87.534208887794847</v>
      </c>
    </row>
    <row r="5" spans="1:14" ht="30.75" customHeight="1">
      <c r="A5" s="12">
        <v>3</v>
      </c>
      <c r="B5" s="37" t="s">
        <v>5</v>
      </c>
      <c r="C5" s="37" t="s">
        <v>285</v>
      </c>
      <c r="D5" s="37" t="s">
        <v>7</v>
      </c>
      <c r="E5" s="37" t="s">
        <v>299</v>
      </c>
      <c r="F5" s="37" t="s">
        <v>12</v>
      </c>
      <c r="G5" s="39">
        <v>1</v>
      </c>
      <c r="H5" s="9"/>
      <c r="I5" s="9"/>
      <c r="J5" s="9">
        <v>0.80489711993744661</v>
      </c>
      <c r="K5" s="27">
        <f t="shared" si="0"/>
        <v>0</v>
      </c>
      <c r="L5" s="27">
        <f t="shared" si="1"/>
        <v>0</v>
      </c>
      <c r="M5" s="27">
        <f t="shared" si="2"/>
        <v>0.80489711993744661</v>
      </c>
      <c r="N5" s="44">
        <f t="shared" si="3"/>
        <v>-80.489711993744663</v>
      </c>
    </row>
    <row r="6" spans="1:14" ht="30.75" customHeight="1">
      <c r="A6" s="12">
        <v>4</v>
      </c>
      <c r="B6" s="37" t="s">
        <v>5</v>
      </c>
      <c r="C6" s="37" t="s">
        <v>286</v>
      </c>
      <c r="D6" s="37" t="s">
        <v>7</v>
      </c>
      <c r="E6" s="37" t="s">
        <v>300</v>
      </c>
      <c r="F6" s="37" t="s">
        <v>16</v>
      </c>
      <c r="G6" s="39">
        <v>1</v>
      </c>
      <c r="H6" s="9"/>
      <c r="I6" s="9"/>
      <c r="J6" s="9">
        <v>0.78566774300980291</v>
      </c>
      <c r="K6" s="27">
        <f t="shared" si="0"/>
        <v>0</v>
      </c>
      <c r="L6" s="27">
        <f t="shared" si="1"/>
        <v>0</v>
      </c>
      <c r="M6" s="27">
        <f t="shared" si="2"/>
        <v>0.78566774300980291</v>
      </c>
      <c r="N6" s="44">
        <f t="shared" si="3"/>
        <v>-78.566774300980285</v>
      </c>
    </row>
    <row r="7" spans="1:14" ht="30.75" customHeight="1">
      <c r="A7" s="12">
        <v>5</v>
      </c>
      <c r="B7" s="37" t="s">
        <v>5</v>
      </c>
      <c r="C7" s="37" t="s">
        <v>284</v>
      </c>
      <c r="D7" s="37" t="s">
        <v>7</v>
      </c>
      <c r="E7" s="37" t="s">
        <v>301</v>
      </c>
      <c r="F7" s="37" t="s">
        <v>15</v>
      </c>
      <c r="G7" s="39">
        <v>1</v>
      </c>
      <c r="H7" s="9"/>
      <c r="I7" s="9"/>
      <c r="J7" s="9">
        <v>0.87298185661951033</v>
      </c>
      <c r="K7" s="27">
        <f t="shared" si="0"/>
        <v>0</v>
      </c>
      <c r="L7" s="27">
        <f t="shared" si="1"/>
        <v>0</v>
      </c>
      <c r="M7" s="27">
        <f t="shared" si="2"/>
        <v>0.87298185661951033</v>
      </c>
      <c r="N7" s="44">
        <f t="shared" si="3"/>
        <v>-87.298185661951038</v>
      </c>
    </row>
    <row r="8" spans="1:14" ht="30.75" customHeight="1">
      <c r="A8" s="12">
        <v>6</v>
      </c>
      <c r="B8" s="37" t="s">
        <v>19</v>
      </c>
      <c r="C8" s="37" t="s">
        <v>287</v>
      </c>
      <c r="D8" s="37" t="s">
        <v>7</v>
      </c>
      <c r="E8" s="37" t="s">
        <v>302</v>
      </c>
      <c r="F8" s="37" t="s">
        <v>15</v>
      </c>
      <c r="G8" s="39">
        <v>1</v>
      </c>
      <c r="H8" s="9"/>
      <c r="I8" s="9"/>
      <c r="J8" s="9">
        <v>0.59010150446706533</v>
      </c>
      <c r="K8" s="27">
        <f t="shared" si="0"/>
        <v>0</v>
      </c>
      <c r="L8" s="27">
        <f t="shared" si="1"/>
        <v>0</v>
      </c>
      <c r="M8" s="27">
        <f t="shared" si="2"/>
        <v>0.59010150446706533</v>
      </c>
      <c r="N8" s="44">
        <f t="shared" si="3"/>
        <v>-59.010150446706533</v>
      </c>
    </row>
    <row r="9" spans="1:14" ht="30.75" customHeight="1">
      <c r="A9" s="11">
        <v>7</v>
      </c>
      <c r="B9" s="37" t="s">
        <v>5</v>
      </c>
      <c r="C9" s="37" t="s">
        <v>286</v>
      </c>
      <c r="D9" s="37" t="s">
        <v>7</v>
      </c>
      <c r="E9" s="37" t="s">
        <v>303</v>
      </c>
      <c r="F9" s="43" t="s">
        <v>48</v>
      </c>
      <c r="G9" s="39">
        <v>2</v>
      </c>
      <c r="H9" s="9"/>
      <c r="I9" s="10"/>
      <c r="J9" s="10">
        <v>1.5613443187906344</v>
      </c>
      <c r="K9" s="27">
        <f t="shared" si="0"/>
        <v>0</v>
      </c>
      <c r="L9" s="27">
        <f t="shared" si="1"/>
        <v>0</v>
      </c>
      <c r="M9" s="27">
        <f t="shared" si="2"/>
        <v>0.7806721593953172</v>
      </c>
      <c r="N9" s="44">
        <f t="shared" si="3"/>
        <v>-78.067215939531721</v>
      </c>
    </row>
    <row r="10" spans="1:14" ht="30">
      <c r="A10" s="11">
        <v>8</v>
      </c>
      <c r="B10" s="37" t="s">
        <v>5</v>
      </c>
      <c r="C10" s="37" t="s">
        <v>286</v>
      </c>
      <c r="D10" s="37" t="s">
        <v>7</v>
      </c>
      <c r="E10" s="37" t="s">
        <v>304</v>
      </c>
      <c r="F10" s="38" t="s">
        <v>326</v>
      </c>
      <c r="G10" s="39">
        <v>2</v>
      </c>
      <c r="H10" s="9"/>
      <c r="I10" s="29"/>
      <c r="J10" s="29">
        <v>1.3175887983087415</v>
      </c>
      <c r="K10" s="27">
        <f t="shared" si="0"/>
        <v>0</v>
      </c>
      <c r="L10" s="27">
        <f t="shared" si="1"/>
        <v>0</v>
      </c>
      <c r="M10" s="27">
        <f t="shared" si="2"/>
        <v>0.65879439915437077</v>
      </c>
      <c r="N10" s="44">
        <f t="shared" si="3"/>
        <v>-65.879439915437075</v>
      </c>
    </row>
    <row r="11" spans="1:14" ht="45.75" customHeight="1">
      <c r="A11" s="11">
        <v>9</v>
      </c>
      <c r="B11" s="37" t="s">
        <v>22</v>
      </c>
      <c r="C11" s="37" t="s">
        <v>288</v>
      </c>
      <c r="D11" s="37" t="s">
        <v>24</v>
      </c>
      <c r="E11" s="37" t="s">
        <v>305</v>
      </c>
      <c r="F11" s="38" t="s">
        <v>326</v>
      </c>
      <c r="G11" s="39">
        <v>8</v>
      </c>
      <c r="H11" s="9"/>
      <c r="I11" s="9"/>
      <c r="J11" s="9"/>
      <c r="K11" s="27">
        <f t="shared" si="0"/>
        <v>0</v>
      </c>
      <c r="L11" s="27">
        <f t="shared" si="1"/>
        <v>0</v>
      </c>
      <c r="M11" s="27">
        <f t="shared" si="2"/>
        <v>0</v>
      </c>
      <c r="N11" s="44">
        <f t="shared" si="3"/>
        <v>0</v>
      </c>
    </row>
    <row r="12" spans="1:14" ht="30.75" customHeight="1">
      <c r="A12" s="11">
        <v>10</v>
      </c>
      <c r="B12" s="37" t="s">
        <v>5</v>
      </c>
      <c r="C12" s="37" t="s">
        <v>289</v>
      </c>
      <c r="D12" s="37" t="s">
        <v>7</v>
      </c>
      <c r="E12" s="37" t="s">
        <v>306</v>
      </c>
      <c r="F12" s="37" t="s">
        <v>16</v>
      </c>
      <c r="G12" s="39">
        <v>1</v>
      </c>
      <c r="H12" s="9"/>
      <c r="I12" s="9"/>
      <c r="J12" s="9">
        <v>0.78136719711559344</v>
      </c>
      <c r="K12" s="27">
        <f t="shared" si="0"/>
        <v>0</v>
      </c>
      <c r="L12" s="27">
        <f t="shared" si="1"/>
        <v>0</v>
      </c>
      <c r="M12" s="27">
        <f t="shared" si="2"/>
        <v>0.78136719711559344</v>
      </c>
      <c r="N12" s="44">
        <f t="shared" si="3"/>
        <v>-78.136719711559337</v>
      </c>
    </row>
    <row r="13" spans="1:14" ht="30.75" customHeight="1">
      <c r="A13" s="11">
        <v>11</v>
      </c>
      <c r="B13" s="37" t="s">
        <v>5</v>
      </c>
      <c r="C13" s="37" t="s">
        <v>290</v>
      </c>
      <c r="D13" s="37" t="s">
        <v>7</v>
      </c>
      <c r="E13" s="37" t="s">
        <v>307</v>
      </c>
      <c r="F13" s="37" t="s">
        <v>9</v>
      </c>
      <c r="G13" s="39">
        <v>1</v>
      </c>
      <c r="H13" s="9"/>
      <c r="I13" s="9"/>
      <c r="J13" s="9">
        <v>0.80146537119358252</v>
      </c>
      <c r="K13" s="27">
        <f t="shared" si="0"/>
        <v>0</v>
      </c>
      <c r="L13" s="27">
        <f t="shared" si="1"/>
        <v>0</v>
      </c>
      <c r="M13" s="27">
        <f t="shared" si="2"/>
        <v>0.80146537119358252</v>
      </c>
      <c r="N13" s="44">
        <f t="shared" si="3"/>
        <v>-80.146537119358257</v>
      </c>
    </row>
    <row r="14" spans="1:14" ht="30.75" customHeight="1">
      <c r="A14" s="11">
        <v>12</v>
      </c>
      <c r="B14" s="37" t="s">
        <v>5</v>
      </c>
      <c r="C14" s="37" t="s">
        <v>291</v>
      </c>
      <c r="D14" s="37" t="s">
        <v>7</v>
      </c>
      <c r="E14" s="37" t="s">
        <v>308</v>
      </c>
      <c r="F14" s="37" t="s">
        <v>9</v>
      </c>
      <c r="G14" s="39">
        <v>1</v>
      </c>
      <c r="H14" s="9"/>
      <c r="I14" s="9"/>
      <c r="J14" s="9">
        <v>0.70510128726777777</v>
      </c>
      <c r="K14" s="27">
        <f t="shared" si="0"/>
        <v>0</v>
      </c>
      <c r="L14" s="27">
        <f t="shared" si="1"/>
        <v>0</v>
      </c>
      <c r="M14" s="27">
        <f t="shared" si="2"/>
        <v>0.70510128726777777</v>
      </c>
      <c r="N14" s="44">
        <f t="shared" si="3"/>
        <v>-70.510128726777779</v>
      </c>
    </row>
    <row r="15" spans="1:14" ht="30.75" customHeight="1">
      <c r="A15" s="11">
        <v>13</v>
      </c>
      <c r="B15" s="37" t="s">
        <v>5</v>
      </c>
      <c r="C15" s="37" t="s">
        <v>289</v>
      </c>
      <c r="D15" s="37" t="s">
        <v>7</v>
      </c>
      <c r="E15" s="37" t="s">
        <v>309</v>
      </c>
      <c r="F15" s="37" t="s">
        <v>15</v>
      </c>
      <c r="G15" s="39">
        <v>1</v>
      </c>
      <c r="H15" s="9"/>
      <c r="I15" s="9"/>
      <c r="J15" s="9">
        <v>0.79468875342088874</v>
      </c>
      <c r="K15" s="27">
        <f t="shared" si="0"/>
        <v>0</v>
      </c>
      <c r="L15" s="27">
        <f t="shared" si="1"/>
        <v>0</v>
      </c>
      <c r="M15" s="27">
        <f t="shared" si="2"/>
        <v>0.79468875342088874</v>
      </c>
      <c r="N15" s="44">
        <f t="shared" si="3"/>
        <v>-79.468875342088879</v>
      </c>
    </row>
    <row r="16" spans="1:14" ht="30.75" customHeight="1">
      <c r="A16" s="11">
        <v>14</v>
      </c>
      <c r="B16" s="37" t="s">
        <v>5</v>
      </c>
      <c r="C16" s="37" t="s">
        <v>292</v>
      </c>
      <c r="D16" s="37" t="s">
        <v>7</v>
      </c>
      <c r="E16" s="37" t="s">
        <v>310</v>
      </c>
      <c r="F16" s="37" t="s">
        <v>16</v>
      </c>
      <c r="G16" s="39">
        <v>1</v>
      </c>
      <c r="H16" s="9"/>
      <c r="I16" s="9"/>
      <c r="J16" s="10">
        <v>0.858588783828789</v>
      </c>
      <c r="K16" s="27">
        <f t="shared" si="0"/>
        <v>0</v>
      </c>
      <c r="L16" s="27">
        <f t="shared" si="1"/>
        <v>0</v>
      </c>
      <c r="M16" s="27">
        <f t="shared" si="2"/>
        <v>0.858588783828789</v>
      </c>
      <c r="N16" s="44">
        <f t="shared" si="3"/>
        <v>-85.858878382878899</v>
      </c>
    </row>
    <row r="17" spans="1:14" ht="30.75" customHeight="1">
      <c r="A17" s="11">
        <v>15</v>
      </c>
      <c r="B17" s="37" t="s">
        <v>19</v>
      </c>
      <c r="C17" s="37" t="s">
        <v>293</v>
      </c>
      <c r="D17" s="37" t="s">
        <v>7</v>
      </c>
      <c r="E17" s="37" t="s">
        <v>311</v>
      </c>
      <c r="F17" s="37" t="s">
        <v>15</v>
      </c>
      <c r="G17" s="39">
        <v>1</v>
      </c>
      <c r="H17" s="9"/>
      <c r="I17" s="9"/>
      <c r="J17" s="10">
        <v>0.89987112842269878</v>
      </c>
      <c r="K17" s="27">
        <f t="shared" si="0"/>
        <v>0</v>
      </c>
      <c r="L17" s="27">
        <f t="shared" si="1"/>
        <v>0</v>
      </c>
      <c r="M17" s="27">
        <f t="shared" si="2"/>
        <v>0.89987112842269878</v>
      </c>
      <c r="N17" s="44">
        <f t="shared" si="3"/>
        <v>-89.98711284226988</v>
      </c>
    </row>
    <row r="18" spans="1:14" ht="30">
      <c r="A18" s="11">
        <v>16</v>
      </c>
      <c r="B18" s="37" t="s">
        <v>5</v>
      </c>
      <c r="C18" s="37" t="s">
        <v>290</v>
      </c>
      <c r="D18" s="37" t="s">
        <v>7</v>
      </c>
      <c r="E18" s="37" t="s">
        <v>312</v>
      </c>
      <c r="F18" s="43" t="s">
        <v>327</v>
      </c>
      <c r="G18" s="39">
        <v>2</v>
      </c>
      <c r="H18" s="9"/>
      <c r="I18" s="9"/>
      <c r="J18" s="9">
        <v>1.1772201387179451</v>
      </c>
      <c r="K18" s="27">
        <f t="shared" si="0"/>
        <v>0</v>
      </c>
      <c r="L18" s="27">
        <f t="shared" si="1"/>
        <v>0</v>
      </c>
      <c r="M18" s="27">
        <f t="shared" si="2"/>
        <v>0.58861006935897253</v>
      </c>
      <c r="N18" s="44">
        <f t="shared" si="3"/>
        <v>-58.861006935897251</v>
      </c>
    </row>
    <row r="19" spans="1:14" ht="30.75" customHeight="1">
      <c r="A19" s="11">
        <v>17</v>
      </c>
      <c r="B19" s="37" t="s">
        <v>5</v>
      </c>
      <c r="C19" s="37" t="s">
        <v>291</v>
      </c>
      <c r="D19" s="37" t="s">
        <v>7</v>
      </c>
      <c r="E19" s="37" t="s">
        <v>313</v>
      </c>
      <c r="F19" s="38" t="s">
        <v>326</v>
      </c>
      <c r="G19" s="39">
        <v>2</v>
      </c>
      <c r="H19" s="9"/>
      <c r="I19" s="9"/>
      <c r="J19" s="9">
        <v>1.3699048667120373</v>
      </c>
      <c r="K19" s="27">
        <f t="shared" si="0"/>
        <v>0</v>
      </c>
      <c r="L19" s="27">
        <f t="shared" si="1"/>
        <v>0</v>
      </c>
      <c r="M19" s="27">
        <f t="shared" si="2"/>
        <v>0.68495243335601863</v>
      </c>
      <c r="N19" s="44">
        <f t="shared" si="3"/>
        <v>-68.495243335601856</v>
      </c>
    </row>
    <row r="20" spans="1:14" ht="30.75" customHeight="1">
      <c r="A20" s="11">
        <v>18</v>
      </c>
      <c r="B20" s="37" t="s">
        <v>22</v>
      </c>
      <c r="C20" s="37" t="s">
        <v>294</v>
      </c>
      <c r="D20" s="37" t="s">
        <v>24</v>
      </c>
      <c r="E20" s="37" t="s">
        <v>314</v>
      </c>
      <c r="F20" s="38" t="s">
        <v>326</v>
      </c>
      <c r="G20" s="39">
        <v>8</v>
      </c>
      <c r="H20" s="9"/>
      <c r="I20" s="9"/>
      <c r="J20" s="9"/>
      <c r="K20" s="27">
        <f t="shared" si="0"/>
        <v>0</v>
      </c>
      <c r="L20" s="27">
        <f t="shared" si="1"/>
        <v>0</v>
      </c>
      <c r="M20" s="27">
        <f t="shared" si="2"/>
        <v>0</v>
      </c>
      <c r="N20" s="44">
        <f t="shared" si="3"/>
        <v>0</v>
      </c>
    </row>
    <row r="21" spans="1:14" ht="30.75" customHeight="1">
      <c r="A21" s="11">
        <v>19</v>
      </c>
      <c r="B21" s="37" t="s">
        <v>5</v>
      </c>
      <c r="C21" s="37" t="s">
        <v>285</v>
      </c>
      <c r="D21" s="37" t="s">
        <v>7</v>
      </c>
      <c r="E21" s="37" t="s">
        <v>70</v>
      </c>
      <c r="F21" s="37" t="s">
        <v>12</v>
      </c>
      <c r="G21" s="39">
        <v>1</v>
      </c>
      <c r="H21" s="9"/>
      <c r="I21" s="9"/>
      <c r="J21" s="9">
        <v>0.87526968911541969</v>
      </c>
      <c r="K21" s="27">
        <f t="shared" si="0"/>
        <v>0</v>
      </c>
      <c r="L21" s="27">
        <f t="shared" si="1"/>
        <v>0</v>
      </c>
      <c r="M21" s="27">
        <f t="shared" si="2"/>
        <v>0.87526968911541969</v>
      </c>
      <c r="N21" s="44">
        <f t="shared" si="3"/>
        <v>-87.526968911541971</v>
      </c>
    </row>
    <row r="22" spans="1:14" ht="30.75" customHeight="1">
      <c r="A22" s="11">
        <v>20</v>
      </c>
      <c r="B22" s="37" t="s">
        <v>5</v>
      </c>
      <c r="C22" s="37" t="s">
        <v>284</v>
      </c>
      <c r="D22" s="37" t="s">
        <v>7</v>
      </c>
      <c r="E22" s="37" t="s">
        <v>315</v>
      </c>
      <c r="F22" s="37" t="s">
        <v>15</v>
      </c>
      <c r="G22" s="39">
        <v>1</v>
      </c>
      <c r="H22" s="9"/>
      <c r="I22" s="9"/>
      <c r="J22" s="9">
        <v>0.83245246955589991</v>
      </c>
      <c r="K22" s="27">
        <f t="shared" si="0"/>
        <v>0</v>
      </c>
      <c r="L22" s="27">
        <f t="shared" si="1"/>
        <v>0</v>
      </c>
      <c r="M22" s="27">
        <f t="shared" si="2"/>
        <v>0.83245246955589991</v>
      </c>
      <c r="N22" s="44">
        <f t="shared" si="3"/>
        <v>-83.245246955589991</v>
      </c>
    </row>
    <row r="23" spans="1:14" ht="30.75" customHeight="1">
      <c r="A23" s="11">
        <v>21</v>
      </c>
      <c r="B23" s="37" t="s">
        <v>5</v>
      </c>
      <c r="C23" s="37" t="s">
        <v>284</v>
      </c>
      <c r="D23" s="37" t="s">
        <v>7</v>
      </c>
      <c r="E23" s="37" t="s">
        <v>316</v>
      </c>
      <c r="F23" s="37" t="s">
        <v>15</v>
      </c>
      <c r="G23" s="39">
        <v>1</v>
      </c>
      <c r="H23" s="9"/>
      <c r="I23" s="9"/>
      <c r="J23" s="9">
        <v>0.9241250488698397</v>
      </c>
      <c r="K23" s="27">
        <f t="shared" si="0"/>
        <v>0</v>
      </c>
      <c r="L23" s="27">
        <f t="shared" si="1"/>
        <v>0</v>
      </c>
      <c r="M23" s="27">
        <f t="shared" si="2"/>
        <v>0.9241250488698397</v>
      </c>
      <c r="N23" s="44">
        <f t="shared" si="3"/>
        <v>-92.412504886983967</v>
      </c>
    </row>
    <row r="24" spans="1:14" ht="30.75" customHeight="1">
      <c r="A24" s="11">
        <v>22</v>
      </c>
      <c r="B24" s="37" t="s">
        <v>5</v>
      </c>
      <c r="C24" s="37" t="s">
        <v>295</v>
      </c>
      <c r="D24" s="37" t="s">
        <v>7</v>
      </c>
      <c r="E24" s="37" t="s">
        <v>317</v>
      </c>
      <c r="F24" s="37" t="s">
        <v>16</v>
      </c>
      <c r="G24" s="39">
        <v>1</v>
      </c>
      <c r="H24" s="9"/>
      <c r="I24" s="9"/>
      <c r="J24" s="9">
        <v>0.77511185763310697</v>
      </c>
      <c r="K24" s="27">
        <f t="shared" si="0"/>
        <v>0</v>
      </c>
      <c r="L24" s="27">
        <f t="shared" si="1"/>
        <v>0</v>
      </c>
      <c r="M24" s="27">
        <f t="shared" si="2"/>
        <v>0.77511185763310697</v>
      </c>
      <c r="N24" s="44">
        <f t="shared" si="3"/>
        <v>-77.511185763310692</v>
      </c>
    </row>
    <row r="25" spans="1:14" ht="30.75" customHeight="1">
      <c r="A25" s="11">
        <v>23</v>
      </c>
      <c r="B25" s="37" t="s">
        <v>5</v>
      </c>
      <c r="C25" s="37" t="s">
        <v>286</v>
      </c>
      <c r="D25" s="37" t="s">
        <v>7</v>
      </c>
      <c r="E25" s="37" t="s">
        <v>318</v>
      </c>
      <c r="F25" s="37" t="s">
        <v>9</v>
      </c>
      <c r="G25" s="39">
        <v>1</v>
      </c>
      <c r="H25" s="9"/>
      <c r="I25" s="10"/>
      <c r="J25" s="9">
        <v>0.88235038589073422</v>
      </c>
      <c r="K25" s="27">
        <f t="shared" si="0"/>
        <v>0</v>
      </c>
      <c r="L25" s="27">
        <f t="shared" si="1"/>
        <v>0</v>
      </c>
      <c r="M25" s="27">
        <f t="shared" si="2"/>
        <v>0.88235038589073422</v>
      </c>
      <c r="N25" s="44">
        <f t="shared" si="3"/>
        <v>-88.235038589073426</v>
      </c>
    </row>
    <row r="26" spans="1:14" ht="30.75" customHeight="1">
      <c r="A26" s="11">
        <v>24</v>
      </c>
      <c r="B26" s="37" t="s">
        <v>19</v>
      </c>
      <c r="C26" s="37" t="s">
        <v>296</v>
      </c>
      <c r="D26" s="37" t="s">
        <v>7</v>
      </c>
      <c r="E26" s="37" t="s">
        <v>319</v>
      </c>
      <c r="F26" s="37" t="s">
        <v>16</v>
      </c>
      <c r="G26" s="39">
        <v>1</v>
      </c>
      <c r="H26" s="9"/>
      <c r="I26" s="10"/>
      <c r="J26" s="9">
        <v>0.90188384182099879</v>
      </c>
      <c r="K26" s="27">
        <f t="shared" si="0"/>
        <v>0</v>
      </c>
      <c r="L26" s="27">
        <f t="shared" si="1"/>
        <v>0</v>
      </c>
      <c r="M26" s="27">
        <f t="shared" si="2"/>
        <v>0.90188384182099879</v>
      </c>
      <c r="N26" s="44">
        <f t="shared" si="3"/>
        <v>-90.188384182099881</v>
      </c>
    </row>
    <row r="27" spans="1:14" ht="30.75" customHeight="1">
      <c r="A27" s="11">
        <v>25</v>
      </c>
      <c r="B27" s="37" t="s">
        <v>5</v>
      </c>
      <c r="C27" s="37" t="s">
        <v>286</v>
      </c>
      <c r="D27" s="37" t="s">
        <v>7</v>
      </c>
      <c r="E27" s="37" t="s">
        <v>320</v>
      </c>
      <c r="F27" s="43" t="s">
        <v>71</v>
      </c>
      <c r="G27" s="39">
        <v>2</v>
      </c>
      <c r="H27" s="9"/>
      <c r="I27" s="10"/>
      <c r="J27" s="9">
        <v>1.7430677227378695</v>
      </c>
      <c r="K27" s="27">
        <f t="shared" si="0"/>
        <v>0</v>
      </c>
      <c r="L27" s="27">
        <f t="shared" si="1"/>
        <v>0</v>
      </c>
      <c r="M27" s="27">
        <f t="shared" si="2"/>
        <v>0.87153386136893474</v>
      </c>
      <c r="N27" s="44">
        <f t="shared" si="3"/>
        <v>-87.153386136893474</v>
      </c>
    </row>
    <row r="28" spans="1:14" ht="30.75" customHeight="1">
      <c r="A28" s="11">
        <v>26</v>
      </c>
      <c r="B28" s="37" t="s">
        <v>5</v>
      </c>
      <c r="C28" s="37" t="s">
        <v>286</v>
      </c>
      <c r="D28" s="37" t="s">
        <v>7</v>
      </c>
      <c r="E28" s="37" t="s">
        <v>321</v>
      </c>
      <c r="F28" s="38" t="s">
        <v>326</v>
      </c>
      <c r="G28" s="39">
        <v>2</v>
      </c>
      <c r="H28" s="9"/>
      <c r="I28" s="10"/>
      <c r="J28" s="10">
        <v>1.7469049101518948</v>
      </c>
      <c r="K28" s="27">
        <f t="shared" si="0"/>
        <v>0</v>
      </c>
      <c r="L28" s="27">
        <f t="shared" si="1"/>
        <v>0</v>
      </c>
      <c r="M28" s="27">
        <f t="shared" si="2"/>
        <v>0.87345245507594738</v>
      </c>
      <c r="N28" s="44">
        <f t="shared" si="3"/>
        <v>-87.34524550759474</v>
      </c>
    </row>
    <row r="29" spans="1:14" ht="48" customHeight="1">
      <c r="A29" s="11">
        <v>27</v>
      </c>
      <c r="B29" s="48"/>
      <c r="C29" s="48"/>
      <c r="D29" s="48"/>
      <c r="E29" s="47" t="s">
        <v>358</v>
      </c>
      <c r="F29" s="57"/>
      <c r="G29" s="39"/>
      <c r="H29" s="9"/>
      <c r="I29" s="10"/>
      <c r="J29" s="10"/>
      <c r="K29" s="27"/>
      <c r="L29" s="27"/>
      <c r="M29" s="27"/>
      <c r="N29" s="44"/>
    </row>
    <row r="30" spans="1:14" ht="30.75" customHeight="1">
      <c r="A30" s="11">
        <v>28</v>
      </c>
      <c r="B30" s="37" t="s">
        <v>5</v>
      </c>
      <c r="C30" s="37" t="s">
        <v>285</v>
      </c>
      <c r="D30" s="37" t="s">
        <v>7</v>
      </c>
      <c r="E30" s="37" t="s">
        <v>322</v>
      </c>
      <c r="F30" s="37" t="s">
        <v>16</v>
      </c>
      <c r="G30" s="39">
        <v>1</v>
      </c>
      <c r="H30" s="9"/>
      <c r="I30" s="9"/>
      <c r="J30" s="10">
        <v>0.84193683844716993</v>
      </c>
      <c r="K30" s="27">
        <f>H30/G30</f>
        <v>0</v>
      </c>
      <c r="L30" s="27">
        <f>I30/G30</f>
        <v>0</v>
      </c>
      <c r="M30" s="27">
        <f>J30/G30</f>
        <v>0.84193683844716993</v>
      </c>
      <c r="N30" s="44">
        <f>(K30-M30)*100</f>
        <v>-84.193683844716986</v>
      </c>
    </row>
    <row r="31" spans="1:14" ht="30.75" customHeight="1">
      <c r="A31" s="11">
        <v>29</v>
      </c>
      <c r="B31" s="37" t="s">
        <v>5</v>
      </c>
      <c r="C31" s="37" t="s">
        <v>285</v>
      </c>
      <c r="D31" s="37" t="s">
        <v>7</v>
      </c>
      <c r="E31" s="37" t="s">
        <v>323</v>
      </c>
      <c r="F31" s="37" t="s">
        <v>16</v>
      </c>
      <c r="G31" s="39">
        <v>1</v>
      </c>
      <c r="H31" s="9"/>
      <c r="I31" s="9"/>
      <c r="J31" s="10">
        <v>0.68619046929526073</v>
      </c>
      <c r="K31" s="27">
        <f>H31/G31</f>
        <v>0</v>
      </c>
      <c r="L31" s="27">
        <f>I31/G31</f>
        <v>0</v>
      </c>
      <c r="M31" s="27">
        <f>J31/G31</f>
        <v>0.68619046929526073</v>
      </c>
      <c r="N31" s="44">
        <f>(K31-M31)*100</f>
        <v>-68.619046929526078</v>
      </c>
    </row>
    <row r="32" spans="1:14" ht="30.75" customHeight="1">
      <c r="A32" s="11">
        <v>30</v>
      </c>
      <c r="B32" s="37" t="s">
        <v>5</v>
      </c>
      <c r="C32" s="37" t="s">
        <v>284</v>
      </c>
      <c r="D32" s="37" t="s">
        <v>7</v>
      </c>
      <c r="E32" s="37" t="s">
        <v>324</v>
      </c>
      <c r="F32" s="37" t="s">
        <v>9</v>
      </c>
      <c r="G32" s="39">
        <v>1</v>
      </c>
      <c r="H32" s="9"/>
      <c r="I32" s="9"/>
      <c r="J32" s="10">
        <v>0.85573623318515513</v>
      </c>
      <c r="K32" s="27">
        <f>H32/G32</f>
        <v>0</v>
      </c>
      <c r="L32" s="27">
        <f>I32/G32</f>
        <v>0</v>
      </c>
      <c r="M32" s="27">
        <f>J32/G32</f>
        <v>0.85573623318515513</v>
      </c>
      <c r="N32" s="44">
        <f>(K32-M32)*100</f>
        <v>-85.573623318515516</v>
      </c>
    </row>
    <row r="33" spans="1:14" ht="33" customHeight="1">
      <c r="A33" s="11">
        <v>31</v>
      </c>
      <c r="B33" s="37" t="s">
        <v>5</v>
      </c>
      <c r="C33" s="37" t="s">
        <v>297</v>
      </c>
      <c r="D33" s="37" t="s">
        <v>7</v>
      </c>
      <c r="E33" s="37" t="s">
        <v>325</v>
      </c>
      <c r="F33" s="38" t="s">
        <v>326</v>
      </c>
      <c r="G33" s="39">
        <v>2</v>
      </c>
      <c r="H33" s="9"/>
      <c r="I33" s="10"/>
      <c r="J33" s="10">
        <v>1.5206122123919434</v>
      </c>
      <c r="K33" s="27">
        <f>H33/G33</f>
        <v>0</v>
      </c>
      <c r="L33" s="27">
        <f>I33/G33</f>
        <v>0</v>
      </c>
      <c r="M33" s="27">
        <f>J33/G33</f>
        <v>0.76030610619597172</v>
      </c>
      <c r="N33" s="44">
        <f>(K33-M33)*100</f>
        <v>-76.030610619597169</v>
      </c>
    </row>
    <row r="34" spans="1:14">
      <c r="A34" s="100" t="s">
        <v>81</v>
      </c>
      <c r="B34" s="100"/>
      <c r="C34" s="100"/>
      <c r="D34" s="100"/>
      <c r="E34" s="100"/>
      <c r="F34" s="100"/>
      <c r="G34" s="13">
        <f>SUBTOTAL(9,G3:G33)</f>
        <v>51</v>
      </c>
      <c r="H34" s="31">
        <f>SUBTOTAL(9,H3:H33)</f>
        <v>0</v>
      </c>
      <c r="I34" s="31">
        <f>SUBTOTAL(9,I3:I33)</f>
        <v>0</v>
      </c>
      <c r="J34" s="53">
        <f>SUBTOTAL(9,J3:J33)</f>
        <v>27.675924182968689</v>
      </c>
      <c r="K34" s="46"/>
      <c r="L34" s="46"/>
      <c r="M34" s="30"/>
      <c r="N34" s="45">
        <f>(K34-M34)*100</f>
        <v>0</v>
      </c>
    </row>
    <row r="35" spans="1:14">
      <c r="H35" s="54"/>
      <c r="I35" s="54"/>
    </row>
    <row r="36" spans="1:14">
      <c r="A36" s="26" t="s">
        <v>82</v>
      </c>
    </row>
    <row r="37" spans="1:14">
      <c r="A37" s="25" t="s">
        <v>359</v>
      </c>
    </row>
    <row r="38" spans="1:14" ht="45">
      <c r="A38" s="101" t="s">
        <v>337</v>
      </c>
      <c r="B38" s="102"/>
      <c r="C38" s="102"/>
      <c r="D38" s="102"/>
      <c r="E38" s="102"/>
      <c r="F38" s="102"/>
      <c r="G38" s="6" t="s">
        <v>60</v>
      </c>
      <c r="H38" s="6" t="s">
        <v>67</v>
      </c>
      <c r="I38" s="6" t="s">
        <v>68</v>
      </c>
      <c r="J38" s="6" t="s">
        <v>61</v>
      </c>
      <c r="K38" s="8" t="s">
        <v>328</v>
      </c>
      <c r="L38" s="8" t="s">
        <v>329</v>
      </c>
      <c r="M38" s="6" t="s">
        <v>188</v>
      </c>
      <c r="N38" s="6" t="s">
        <v>338</v>
      </c>
    </row>
    <row r="39" spans="1:14" ht="15" customHeight="1">
      <c r="A39" s="41" t="s">
        <v>73</v>
      </c>
      <c r="B39" s="99" t="s">
        <v>5</v>
      </c>
      <c r="C39" s="99"/>
      <c r="D39" s="99"/>
      <c r="E39" s="99"/>
      <c r="F39" s="99"/>
      <c r="G39" s="24">
        <v>32</v>
      </c>
      <c r="H39" s="28"/>
      <c r="I39" s="28"/>
      <c r="J39" s="28">
        <v>25.3</v>
      </c>
      <c r="K39" s="46">
        <f t="shared" ref="K39:K41" si="4">H39/G39</f>
        <v>0</v>
      </c>
      <c r="L39" s="46">
        <f t="shared" ref="L39:L41" si="5">I39/G39</f>
        <v>0</v>
      </c>
      <c r="M39" s="27">
        <f t="shared" ref="M39:M41" si="6">J39/G39</f>
        <v>0.79062500000000002</v>
      </c>
      <c r="N39" s="44">
        <f>(K39-M39)*100</f>
        <v>-79.0625</v>
      </c>
    </row>
    <row r="40" spans="1:14" ht="15" customHeight="1">
      <c r="A40" s="41" t="s">
        <v>74</v>
      </c>
      <c r="B40" s="99" t="s">
        <v>335</v>
      </c>
      <c r="C40" s="99"/>
      <c r="D40" s="99"/>
      <c r="E40" s="99"/>
      <c r="F40" s="99"/>
      <c r="G40" s="24">
        <v>3</v>
      </c>
      <c r="H40" s="28"/>
      <c r="I40" s="28"/>
      <c r="J40" s="28">
        <v>2.4</v>
      </c>
      <c r="K40" s="46">
        <f t="shared" si="4"/>
        <v>0</v>
      </c>
      <c r="L40" s="46">
        <f t="shared" si="5"/>
        <v>0</v>
      </c>
      <c r="M40" s="27">
        <f t="shared" si="6"/>
        <v>0.79999999999999993</v>
      </c>
      <c r="N40" s="44">
        <f>(K40-M40)*100</f>
        <v>-80</v>
      </c>
    </row>
    <row r="41" spans="1:14" ht="15" customHeight="1">
      <c r="A41" s="41" t="s">
        <v>75</v>
      </c>
      <c r="B41" s="99" t="s">
        <v>336</v>
      </c>
      <c r="C41" s="99"/>
      <c r="D41" s="99"/>
      <c r="E41" s="99"/>
      <c r="F41" s="99"/>
      <c r="G41" s="24">
        <v>10</v>
      </c>
      <c r="H41" s="28"/>
      <c r="I41" s="28"/>
      <c r="J41" s="28"/>
      <c r="K41" s="46">
        <f t="shared" si="4"/>
        <v>0</v>
      </c>
      <c r="L41" s="46">
        <f t="shared" si="5"/>
        <v>0</v>
      </c>
      <c r="M41" s="27">
        <f t="shared" si="6"/>
        <v>0</v>
      </c>
      <c r="N41" s="44">
        <f>(K41-M41)*100</f>
        <v>0</v>
      </c>
    </row>
  </sheetData>
  <autoFilter ref="A2:N33" xr:uid="{00000000-0009-0000-0000-000000000000}"/>
  <mergeCells count="6">
    <mergeCell ref="H1:I1"/>
    <mergeCell ref="B41:F41"/>
    <mergeCell ref="A34:F34"/>
    <mergeCell ref="A38:F38"/>
    <mergeCell ref="B39:F39"/>
    <mergeCell ref="B40:F40"/>
  </mergeCells>
  <conditionalFormatting sqref="N3:N33">
    <cfRule type="dataBar" priority="14">
      <dataBar>
        <cfvo type="min"/>
        <cfvo type="max"/>
        <color rgb="FFFF555A"/>
      </dataBar>
      <extLst>
        <ext xmlns:x14="http://schemas.microsoft.com/office/spreadsheetml/2009/9/main" uri="{B025F937-C7B1-47D3-B67F-A62EFF666E3E}">
          <x14:id>{7EF22CE5-3237-4D9F-997B-923EEA14B48D}</x14:id>
        </ext>
      </extLst>
    </cfRule>
  </conditionalFormatting>
  <conditionalFormatting sqref="N3:N33">
    <cfRule type="dataBar" priority="13">
      <dataBar>
        <cfvo type="min"/>
        <cfvo type="max"/>
        <color rgb="FF638EC6"/>
      </dataBar>
      <extLst>
        <ext xmlns:x14="http://schemas.microsoft.com/office/spreadsheetml/2009/9/main" uri="{B025F937-C7B1-47D3-B67F-A62EFF666E3E}">
          <x14:id>{81346D7E-5069-42A4-AE39-1601785B63BB}</x14:id>
        </ext>
      </extLst>
    </cfRule>
  </conditionalFormatting>
  <conditionalFormatting sqref="N39">
    <cfRule type="dataBar" priority="12">
      <dataBar>
        <cfvo type="min"/>
        <cfvo type="max"/>
        <color rgb="FF638EC6"/>
      </dataBar>
      <extLst>
        <ext xmlns:x14="http://schemas.microsoft.com/office/spreadsheetml/2009/9/main" uri="{B025F937-C7B1-47D3-B67F-A62EFF666E3E}">
          <x14:id>{6FD4085E-FFD3-4F18-AC41-A27CA6040CB3}</x14:id>
        </ext>
      </extLst>
    </cfRule>
  </conditionalFormatting>
  <conditionalFormatting sqref="N40:N41">
    <cfRule type="dataBar" priority="11">
      <dataBar>
        <cfvo type="min"/>
        <cfvo type="max"/>
        <color rgb="FF638EC6"/>
      </dataBar>
      <extLst>
        <ext xmlns:x14="http://schemas.microsoft.com/office/spreadsheetml/2009/9/main" uri="{B025F937-C7B1-47D3-B67F-A62EFF666E3E}">
          <x14:id>{B4FAA6C3-DEBE-448C-AF62-5E6D9658C050}</x14:id>
        </ext>
      </extLst>
    </cfRule>
  </conditionalFormatting>
  <conditionalFormatting sqref="N39:N41">
    <cfRule type="dataBar" priority="2">
      <dataBar>
        <cfvo type="min"/>
        <cfvo type="max"/>
        <color rgb="FF638EC6"/>
      </dataBar>
      <extLst>
        <ext xmlns:x14="http://schemas.microsoft.com/office/spreadsheetml/2009/9/main" uri="{B025F937-C7B1-47D3-B67F-A62EFF666E3E}">
          <x14:id>{A719EB65-2365-4F53-ABF2-62345D8A4E74}</x14:id>
        </ext>
      </extLst>
    </cfRule>
  </conditionalFormatting>
  <conditionalFormatting sqref="N34">
    <cfRule type="dataBar" priority="9">
      <dataBar>
        <cfvo type="min"/>
        <cfvo type="max"/>
        <color rgb="FFFF555A"/>
      </dataBar>
      <extLst>
        <ext xmlns:x14="http://schemas.microsoft.com/office/spreadsheetml/2009/9/main" uri="{B025F937-C7B1-47D3-B67F-A62EFF666E3E}">
          <x14:id>{5C5E0CFD-A224-424E-B8D8-DCB5C57E8EDC}</x14:id>
        </ext>
      </extLst>
    </cfRule>
  </conditionalFormatting>
  <conditionalFormatting sqref="N34">
    <cfRule type="dataBar" priority="8">
      <dataBar>
        <cfvo type="min"/>
        <cfvo type="max"/>
        <color rgb="FF638EC6"/>
      </dataBar>
      <extLst>
        <ext xmlns:x14="http://schemas.microsoft.com/office/spreadsheetml/2009/9/main" uri="{B025F937-C7B1-47D3-B67F-A62EFF666E3E}">
          <x14:id>{42511369-6509-4A02-9DC4-C30890492B28}</x14:id>
        </ext>
      </extLst>
    </cfRule>
  </conditionalFormatting>
  <conditionalFormatting sqref="N3:N34">
    <cfRule type="dataBar" priority="5">
      <dataBar>
        <cfvo type="min"/>
        <cfvo type="max"/>
        <color rgb="FF638EC6"/>
      </dataBar>
      <extLst>
        <ext xmlns:x14="http://schemas.microsoft.com/office/spreadsheetml/2009/9/main" uri="{B025F937-C7B1-47D3-B67F-A62EFF666E3E}">
          <x14:id>{4325FC0E-350C-4500-9D99-51B7BB1E1F47}</x14:id>
        </ext>
      </extLst>
    </cfRule>
  </conditionalFormatting>
  <conditionalFormatting sqref="N40">
    <cfRule type="dataBar" priority="4">
      <dataBar>
        <cfvo type="min"/>
        <cfvo type="max"/>
        <color rgb="FF638EC6"/>
      </dataBar>
      <extLst>
        <ext xmlns:x14="http://schemas.microsoft.com/office/spreadsheetml/2009/9/main" uri="{B025F937-C7B1-47D3-B67F-A62EFF666E3E}">
          <x14:id>{0B1F5B0C-954E-4584-92BE-0B07C1C96323}</x14:id>
        </ext>
      </extLst>
    </cfRule>
  </conditionalFormatting>
  <conditionalFormatting sqref="N41">
    <cfRule type="dataBar" priority="3">
      <dataBar>
        <cfvo type="min"/>
        <cfvo type="max"/>
        <color rgb="FF638EC6"/>
      </dataBar>
      <extLst>
        <ext xmlns:x14="http://schemas.microsoft.com/office/spreadsheetml/2009/9/main" uri="{B025F937-C7B1-47D3-B67F-A62EFF666E3E}">
          <x14:id>{C611E1FC-86BD-45C3-A102-F02F3A8EE5B4}</x14:id>
        </ext>
      </extLst>
    </cfRule>
  </conditionalFormatting>
  <conditionalFormatting sqref="N39:N41 N3:N34">
    <cfRule type="dataBar" priority="1">
      <dataBar>
        <cfvo type="min"/>
        <cfvo type="max"/>
        <color rgb="FF638EC6"/>
      </dataBar>
      <extLst>
        <ext xmlns:x14="http://schemas.microsoft.com/office/spreadsheetml/2009/9/main" uri="{B025F937-C7B1-47D3-B67F-A62EFF666E3E}">
          <x14:id>{0D24C31D-898E-4E49-9A5E-A3806824979E}</x14:id>
        </ext>
      </extLst>
    </cfRule>
  </conditionalFormatting>
  <hyperlinks>
    <hyperlink ref="A37" r:id="rId1" xr:uid="{00000000-0004-0000-0000-000000000000}"/>
  </hyperlinks>
  <pageMargins left="0.25" right="0.25" top="0.75" bottom="0.75" header="0.3" footer="0.3"/>
  <pageSetup scale="76" fitToHeight="0" orientation="landscape" r:id="rId2"/>
  <headerFooter>
    <oddHeader>&amp;CGrade 10 ELA 
Spring 2019 CBT Items</oddHeader>
    <oddFooter>&amp;RPrinted on &amp;D @ &amp;T</oddFooter>
  </headerFooter>
  <rowBreaks count="1" manualBreakCount="1">
    <brk id="18" max="13" man="1"/>
  </rowBreaks>
  <drawing r:id="rId3"/>
  <extLst>
    <ext xmlns:x14="http://schemas.microsoft.com/office/spreadsheetml/2009/9/main" uri="{78C0D931-6437-407d-A8EE-F0AAD7539E65}">
      <x14:conditionalFormattings>
        <x14:conditionalFormatting xmlns:xm="http://schemas.microsoft.com/office/excel/2006/main">
          <x14:cfRule type="dataBar" id="{7EF22CE5-3237-4D9F-997B-923EEA14B48D}">
            <x14:dataBar minLength="0" maxLength="100" border="1" negativeBarBorderColorSameAsPositive="0">
              <x14:cfvo type="autoMin"/>
              <x14:cfvo type="autoMax"/>
              <x14:borderColor rgb="FFFF555A"/>
              <x14:negativeFillColor rgb="FFFF0000"/>
              <x14:negativeBorderColor rgb="FFFF0000"/>
              <x14:axisColor rgb="FF000000"/>
            </x14:dataBar>
          </x14:cfRule>
          <xm:sqref>N3:N33</xm:sqref>
        </x14:conditionalFormatting>
        <x14:conditionalFormatting xmlns:xm="http://schemas.microsoft.com/office/excel/2006/main">
          <x14:cfRule type="dataBar" id="{81346D7E-5069-42A4-AE39-1601785B63BB}">
            <x14:dataBar minLength="0" maxLength="100" border="1" negativeBarBorderColorSameAsPositive="0">
              <x14:cfvo type="autoMin"/>
              <x14:cfvo type="autoMax"/>
              <x14:borderColor rgb="FF638EC6"/>
              <x14:negativeFillColor rgb="FFFF0000"/>
              <x14:negativeBorderColor rgb="FFFF0000"/>
              <x14:axisColor rgb="FF000000"/>
            </x14:dataBar>
          </x14:cfRule>
          <xm:sqref>N3:N33</xm:sqref>
        </x14:conditionalFormatting>
        <x14:conditionalFormatting xmlns:xm="http://schemas.microsoft.com/office/excel/2006/main">
          <x14:cfRule type="dataBar" id="{6FD4085E-FFD3-4F18-AC41-A27CA6040CB3}">
            <x14:dataBar minLength="0" maxLength="100" border="1" negativeBarBorderColorSameAsPositive="0">
              <x14:cfvo type="autoMin"/>
              <x14:cfvo type="autoMax"/>
              <x14:borderColor rgb="FF638EC6"/>
              <x14:negativeFillColor rgb="FFFF0000"/>
              <x14:negativeBorderColor rgb="FFFF0000"/>
              <x14:axisColor rgb="FF000000"/>
            </x14:dataBar>
          </x14:cfRule>
          <xm:sqref>N39</xm:sqref>
        </x14:conditionalFormatting>
        <x14:conditionalFormatting xmlns:xm="http://schemas.microsoft.com/office/excel/2006/main">
          <x14:cfRule type="dataBar" id="{B4FAA6C3-DEBE-448C-AF62-5E6D9658C050}">
            <x14:dataBar minLength="0" maxLength="100" border="1" negativeBarBorderColorSameAsPositive="0">
              <x14:cfvo type="autoMin"/>
              <x14:cfvo type="autoMax"/>
              <x14:borderColor rgb="FF638EC6"/>
              <x14:negativeFillColor rgb="FFFF0000"/>
              <x14:negativeBorderColor rgb="FFFF0000"/>
              <x14:axisColor rgb="FF000000"/>
            </x14:dataBar>
          </x14:cfRule>
          <xm:sqref>N40:N41</xm:sqref>
        </x14:conditionalFormatting>
        <x14:conditionalFormatting xmlns:xm="http://schemas.microsoft.com/office/excel/2006/main">
          <x14:cfRule type="dataBar" id="{A719EB65-2365-4F53-ABF2-62345D8A4E74}">
            <x14:dataBar minLength="0" maxLength="100" gradient="0">
              <x14:cfvo type="autoMin"/>
              <x14:cfvo type="autoMax"/>
              <x14:negativeFillColor rgb="FFFF0000"/>
              <x14:axisColor rgb="FF000000"/>
            </x14:dataBar>
          </x14:cfRule>
          <xm:sqref>N39:N41</xm:sqref>
        </x14:conditionalFormatting>
        <x14:conditionalFormatting xmlns:xm="http://schemas.microsoft.com/office/excel/2006/main">
          <x14:cfRule type="dataBar" id="{5C5E0CFD-A224-424E-B8D8-DCB5C57E8EDC}">
            <x14:dataBar minLength="0" maxLength="100" border="1" negativeBarBorderColorSameAsPositive="0">
              <x14:cfvo type="autoMin"/>
              <x14:cfvo type="autoMax"/>
              <x14:borderColor rgb="FFFF555A"/>
              <x14:negativeFillColor rgb="FFFF0000"/>
              <x14:negativeBorderColor rgb="FFFF0000"/>
              <x14:axisColor rgb="FF000000"/>
            </x14:dataBar>
          </x14:cfRule>
          <xm:sqref>N34</xm:sqref>
        </x14:conditionalFormatting>
        <x14:conditionalFormatting xmlns:xm="http://schemas.microsoft.com/office/excel/2006/main">
          <x14:cfRule type="dataBar" id="{42511369-6509-4A02-9DC4-C30890492B28}">
            <x14:dataBar minLength="0" maxLength="100" border="1" negativeBarBorderColorSameAsPositive="0">
              <x14:cfvo type="autoMin"/>
              <x14:cfvo type="autoMax"/>
              <x14:borderColor rgb="FF638EC6"/>
              <x14:negativeFillColor rgb="FFFF0000"/>
              <x14:negativeBorderColor rgb="FFFF0000"/>
              <x14:axisColor rgb="FF000000"/>
            </x14:dataBar>
          </x14:cfRule>
          <xm:sqref>N34</xm:sqref>
        </x14:conditionalFormatting>
        <x14:conditionalFormatting xmlns:xm="http://schemas.microsoft.com/office/excel/2006/main">
          <x14:cfRule type="dataBar" id="{4325FC0E-350C-4500-9D99-51B7BB1E1F47}">
            <x14:dataBar minLength="0" maxLength="100" gradient="0">
              <x14:cfvo type="autoMin"/>
              <x14:cfvo type="autoMax"/>
              <x14:negativeFillColor rgb="FFFF0000"/>
              <x14:axisColor rgb="FF000000"/>
            </x14:dataBar>
          </x14:cfRule>
          <xm:sqref>N3:N34</xm:sqref>
        </x14:conditionalFormatting>
        <x14:conditionalFormatting xmlns:xm="http://schemas.microsoft.com/office/excel/2006/main">
          <x14:cfRule type="dataBar" id="{0B1F5B0C-954E-4584-92BE-0B07C1C96323}">
            <x14:dataBar minLength="0" maxLength="100" border="1" negativeBarBorderColorSameAsPositive="0">
              <x14:cfvo type="autoMin"/>
              <x14:cfvo type="autoMax"/>
              <x14:borderColor rgb="FF638EC6"/>
              <x14:negativeFillColor rgb="FFFF0000"/>
              <x14:negativeBorderColor rgb="FFFF0000"/>
              <x14:axisColor rgb="FF000000"/>
            </x14:dataBar>
          </x14:cfRule>
          <xm:sqref>N40</xm:sqref>
        </x14:conditionalFormatting>
        <x14:conditionalFormatting xmlns:xm="http://schemas.microsoft.com/office/excel/2006/main">
          <x14:cfRule type="dataBar" id="{C611E1FC-86BD-45C3-A102-F02F3A8EE5B4}">
            <x14:dataBar minLength="0" maxLength="100" border="1" negativeBarBorderColorSameAsPositive="0">
              <x14:cfvo type="autoMin"/>
              <x14:cfvo type="autoMax"/>
              <x14:borderColor rgb="FF638EC6"/>
              <x14:negativeFillColor rgb="FFFF0000"/>
              <x14:negativeBorderColor rgb="FFFF0000"/>
              <x14:axisColor rgb="FF000000"/>
            </x14:dataBar>
          </x14:cfRule>
          <xm:sqref>N41</xm:sqref>
        </x14:conditionalFormatting>
        <x14:conditionalFormatting xmlns:xm="http://schemas.microsoft.com/office/excel/2006/main">
          <x14:cfRule type="dataBar" id="{0D24C31D-898E-4E49-9A5E-A3806824979E}">
            <x14:dataBar minLength="0" maxLength="100" gradient="0">
              <x14:cfvo type="autoMin"/>
              <x14:cfvo type="autoMax"/>
              <x14:negativeFillColor rgb="FFFF0000"/>
              <x14:axisColor rgb="FF000000"/>
            </x14:dataBar>
          </x14:cfRule>
          <xm:sqref>N39:N41 N3:N34</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0">
    <pageSetUpPr fitToPage="1"/>
  </sheetPr>
  <dimension ref="A1:N54"/>
  <sheetViews>
    <sheetView zoomScale="160" zoomScaleNormal="160" workbookViewId="0">
      <pane ySplit="2" topLeftCell="A3" activePane="bottomLeft" state="frozen"/>
      <selection pane="bottomLeft" activeCell="A3" sqref="A3"/>
    </sheetView>
  </sheetViews>
  <sheetFormatPr defaultColWidth="9.140625" defaultRowHeight="15"/>
  <cols>
    <col min="1" max="1" width="11.5703125" style="5" customWidth="1"/>
    <col min="2" max="2" width="9.28515625" style="5" customWidth="1"/>
    <col min="3" max="3" width="11.5703125" style="5" bestFit="1" customWidth="1"/>
    <col min="4" max="4" width="9.85546875" style="5" bestFit="1" customWidth="1"/>
    <col min="5" max="5" width="39.42578125" style="5" customWidth="1"/>
    <col min="6" max="6" width="7.7109375" style="5" customWidth="1"/>
    <col min="7" max="7" width="6.5703125" style="5" customWidth="1"/>
    <col min="8" max="8" width="8.28515625" style="5" customWidth="1"/>
    <col min="9" max="9" width="8.42578125" style="5" customWidth="1"/>
    <col min="10" max="13" width="8.28515625" style="5" customWidth="1"/>
    <col min="14" max="14" width="9.5703125" style="5" customWidth="1"/>
    <col min="15" max="16384" width="9.140625" style="5"/>
  </cols>
  <sheetData>
    <row r="1" spans="1:14">
      <c r="H1" s="98" t="s">
        <v>334</v>
      </c>
      <c r="I1" s="98"/>
    </row>
    <row r="2" spans="1:14" ht="45">
      <c r="A2" s="6" t="s">
        <v>63</v>
      </c>
      <c r="B2" s="7" t="s">
        <v>0</v>
      </c>
      <c r="C2" s="6" t="s">
        <v>339</v>
      </c>
      <c r="D2" s="6" t="s">
        <v>69</v>
      </c>
      <c r="E2" s="6" t="s">
        <v>346</v>
      </c>
      <c r="F2" s="6" t="s">
        <v>62</v>
      </c>
      <c r="G2" s="6" t="s">
        <v>60</v>
      </c>
      <c r="H2" s="42" t="s">
        <v>67</v>
      </c>
      <c r="I2" s="42" t="s">
        <v>68</v>
      </c>
      <c r="J2" s="8" t="s">
        <v>61</v>
      </c>
      <c r="K2" s="8" t="s">
        <v>331</v>
      </c>
      <c r="L2" s="8" t="s">
        <v>332</v>
      </c>
      <c r="M2" s="8" t="s">
        <v>333</v>
      </c>
      <c r="N2" s="6" t="s">
        <v>330</v>
      </c>
    </row>
    <row r="3" spans="1:14">
      <c r="A3" s="12">
        <v>1</v>
      </c>
      <c r="B3" s="50" t="s">
        <v>5</v>
      </c>
      <c r="C3" s="51" t="s">
        <v>290</v>
      </c>
      <c r="D3" s="51" t="s">
        <v>344</v>
      </c>
      <c r="E3" s="54" t="s">
        <v>347</v>
      </c>
      <c r="F3" s="51" t="s">
        <v>12</v>
      </c>
      <c r="G3" s="51">
        <v>1</v>
      </c>
      <c r="H3" s="9"/>
      <c r="I3" s="9"/>
      <c r="J3" s="9">
        <v>0.78</v>
      </c>
      <c r="K3" s="27">
        <f t="shared" ref="K3:K44" si="0">H3/G3</f>
        <v>0</v>
      </c>
      <c r="L3" s="27">
        <f t="shared" ref="L3:L44" si="1">I3/G3</f>
        <v>0</v>
      </c>
      <c r="M3" s="27">
        <f t="shared" ref="M3:M44" si="2">J3/G3</f>
        <v>0.78</v>
      </c>
      <c r="N3" s="44">
        <f t="shared" ref="N3:N44" si="3">(K3-M3)*100</f>
        <v>-78</v>
      </c>
    </row>
    <row r="4" spans="1:14">
      <c r="A4" s="12">
        <v>2</v>
      </c>
      <c r="B4" s="50" t="s">
        <v>5</v>
      </c>
      <c r="C4" s="51" t="s">
        <v>292</v>
      </c>
      <c r="D4" s="51" t="s">
        <v>344</v>
      </c>
      <c r="E4" s="37" t="s">
        <v>347</v>
      </c>
      <c r="F4" s="51" t="s">
        <v>12</v>
      </c>
      <c r="G4" s="51">
        <v>1</v>
      </c>
      <c r="H4" s="9"/>
      <c r="I4" s="9"/>
      <c r="J4" s="9">
        <v>0.81</v>
      </c>
      <c r="K4" s="27">
        <f t="shared" si="0"/>
        <v>0</v>
      </c>
      <c r="L4" s="27">
        <f t="shared" si="1"/>
        <v>0</v>
      </c>
      <c r="M4" s="27">
        <f t="shared" si="2"/>
        <v>0.81</v>
      </c>
      <c r="N4" s="44">
        <f t="shared" si="3"/>
        <v>-81</v>
      </c>
    </row>
    <row r="5" spans="1:14">
      <c r="A5" s="12">
        <v>3</v>
      </c>
      <c r="B5" s="50" t="s">
        <v>5</v>
      </c>
      <c r="C5" s="51" t="s">
        <v>340</v>
      </c>
      <c r="D5" s="51" t="s">
        <v>344</v>
      </c>
      <c r="E5" s="37" t="s">
        <v>348</v>
      </c>
      <c r="F5" s="51" t="s">
        <v>16</v>
      </c>
      <c r="G5" s="51">
        <v>1</v>
      </c>
      <c r="H5" s="9"/>
      <c r="I5" s="9"/>
      <c r="J5" s="9">
        <v>0.89</v>
      </c>
      <c r="K5" s="27">
        <f t="shared" si="0"/>
        <v>0</v>
      </c>
      <c r="L5" s="27">
        <f t="shared" si="1"/>
        <v>0</v>
      </c>
      <c r="M5" s="27">
        <f t="shared" si="2"/>
        <v>0.89</v>
      </c>
      <c r="N5" s="44">
        <f t="shared" si="3"/>
        <v>-89</v>
      </c>
    </row>
    <row r="6" spans="1:14">
      <c r="A6" s="12">
        <v>4</v>
      </c>
      <c r="B6" s="50" t="s">
        <v>5</v>
      </c>
      <c r="C6" s="51" t="s">
        <v>290</v>
      </c>
      <c r="D6" s="51" t="s">
        <v>344</v>
      </c>
      <c r="E6" s="37" t="s">
        <v>347</v>
      </c>
      <c r="F6" s="51" t="s">
        <v>9</v>
      </c>
      <c r="G6" s="51">
        <v>1</v>
      </c>
      <c r="H6" s="9"/>
      <c r="I6" s="9"/>
      <c r="J6" s="9">
        <v>0.91</v>
      </c>
      <c r="K6" s="27">
        <f t="shared" si="0"/>
        <v>0</v>
      </c>
      <c r="L6" s="27">
        <f t="shared" si="1"/>
        <v>0</v>
      </c>
      <c r="M6" s="27">
        <f t="shared" si="2"/>
        <v>0.91</v>
      </c>
      <c r="N6" s="44">
        <f t="shared" si="3"/>
        <v>-91</v>
      </c>
    </row>
    <row r="7" spans="1:14">
      <c r="A7" s="12">
        <v>5</v>
      </c>
      <c r="B7" s="50" t="s">
        <v>5</v>
      </c>
      <c r="C7" s="51" t="s">
        <v>292</v>
      </c>
      <c r="D7" s="51" t="s">
        <v>344</v>
      </c>
      <c r="E7" s="37" t="s">
        <v>347</v>
      </c>
      <c r="F7" s="51" t="s">
        <v>9</v>
      </c>
      <c r="G7" s="51">
        <v>1</v>
      </c>
      <c r="H7" s="9"/>
      <c r="I7" s="9"/>
      <c r="J7" s="9">
        <v>0.83</v>
      </c>
      <c r="K7" s="27">
        <f t="shared" si="0"/>
        <v>0</v>
      </c>
      <c r="L7" s="27">
        <f t="shared" si="1"/>
        <v>0</v>
      </c>
      <c r="M7" s="27">
        <f t="shared" si="2"/>
        <v>0.83</v>
      </c>
      <c r="N7" s="44">
        <f t="shared" si="3"/>
        <v>-83</v>
      </c>
    </row>
    <row r="8" spans="1:14">
      <c r="A8" s="12">
        <v>6</v>
      </c>
      <c r="B8" s="50" t="s">
        <v>5</v>
      </c>
      <c r="C8" s="51" t="s">
        <v>341</v>
      </c>
      <c r="D8" s="51" t="s">
        <v>344</v>
      </c>
      <c r="E8" s="37" t="s">
        <v>348</v>
      </c>
      <c r="F8" s="51" t="s">
        <v>16</v>
      </c>
      <c r="G8" s="51">
        <v>1</v>
      </c>
      <c r="H8" s="9"/>
      <c r="I8" s="9"/>
      <c r="J8" s="9">
        <v>0.93</v>
      </c>
      <c r="K8" s="27">
        <f t="shared" si="0"/>
        <v>0</v>
      </c>
      <c r="L8" s="27">
        <f t="shared" si="1"/>
        <v>0</v>
      </c>
      <c r="M8" s="27">
        <f t="shared" si="2"/>
        <v>0.93</v>
      </c>
      <c r="N8" s="44">
        <f t="shared" si="3"/>
        <v>-93</v>
      </c>
    </row>
    <row r="9" spans="1:14">
      <c r="A9" s="11">
        <v>7</v>
      </c>
      <c r="B9" s="50" t="s">
        <v>19</v>
      </c>
      <c r="C9" s="51" t="s">
        <v>296</v>
      </c>
      <c r="D9" s="51" t="s">
        <v>344</v>
      </c>
      <c r="E9" s="37" t="s">
        <v>349</v>
      </c>
      <c r="F9" s="51" t="s">
        <v>12</v>
      </c>
      <c r="G9" s="51">
        <v>1</v>
      </c>
      <c r="H9" s="9"/>
      <c r="I9" s="10"/>
      <c r="J9" s="10">
        <v>0.76</v>
      </c>
      <c r="K9" s="27">
        <f t="shared" si="0"/>
        <v>0</v>
      </c>
      <c r="L9" s="27">
        <f t="shared" si="1"/>
        <v>0</v>
      </c>
      <c r="M9" s="27">
        <f t="shared" si="2"/>
        <v>0.76</v>
      </c>
      <c r="N9" s="44">
        <f t="shared" si="3"/>
        <v>-76</v>
      </c>
    </row>
    <row r="10" spans="1:14">
      <c r="A10" s="11">
        <v>8</v>
      </c>
      <c r="B10" s="50" t="s">
        <v>19</v>
      </c>
      <c r="C10" s="51" t="s">
        <v>296</v>
      </c>
      <c r="D10" s="51" t="s">
        <v>344</v>
      </c>
      <c r="E10" s="37" t="s">
        <v>349</v>
      </c>
      <c r="F10" s="51" t="s">
        <v>9</v>
      </c>
      <c r="G10" s="51">
        <v>1</v>
      </c>
      <c r="H10" s="9"/>
      <c r="I10" s="29"/>
      <c r="J10" s="29">
        <v>0.74</v>
      </c>
      <c r="K10" s="27">
        <f t="shared" si="0"/>
        <v>0</v>
      </c>
      <c r="L10" s="27">
        <f t="shared" si="1"/>
        <v>0</v>
      </c>
      <c r="M10" s="27">
        <f t="shared" si="2"/>
        <v>0.74</v>
      </c>
      <c r="N10" s="44">
        <f t="shared" si="3"/>
        <v>-74</v>
      </c>
    </row>
    <row r="11" spans="1:14">
      <c r="A11" s="11">
        <v>9</v>
      </c>
      <c r="B11" s="50" t="s">
        <v>5</v>
      </c>
      <c r="C11" s="51" t="s">
        <v>342</v>
      </c>
      <c r="D11" s="51" t="s">
        <v>345</v>
      </c>
      <c r="E11" s="37" t="s">
        <v>348</v>
      </c>
      <c r="F11" s="52"/>
      <c r="G11" s="51">
        <v>4</v>
      </c>
      <c r="H11" s="9"/>
      <c r="I11" s="9"/>
      <c r="J11" s="9">
        <v>2.74</v>
      </c>
      <c r="K11" s="27">
        <f t="shared" si="0"/>
        <v>0</v>
      </c>
      <c r="L11" s="27">
        <f t="shared" si="1"/>
        <v>0</v>
      </c>
      <c r="M11" s="27">
        <f t="shared" si="2"/>
        <v>0.68500000000000005</v>
      </c>
      <c r="N11" s="44">
        <f t="shared" si="3"/>
        <v>-68.5</v>
      </c>
    </row>
    <row r="12" spans="1:14">
      <c r="A12" s="11">
        <v>10</v>
      </c>
      <c r="B12" s="50" t="s">
        <v>5</v>
      </c>
      <c r="C12" s="51" t="s">
        <v>297</v>
      </c>
      <c r="D12" s="51" t="s">
        <v>344</v>
      </c>
      <c r="E12" s="37" t="s">
        <v>348</v>
      </c>
      <c r="F12" s="51" t="s">
        <v>12</v>
      </c>
      <c r="G12" s="51">
        <v>1</v>
      </c>
      <c r="H12" s="9"/>
      <c r="I12" s="9"/>
      <c r="J12" s="9">
        <v>0.91</v>
      </c>
      <c r="K12" s="27">
        <f t="shared" si="0"/>
        <v>0</v>
      </c>
      <c r="L12" s="27">
        <f t="shared" si="1"/>
        <v>0</v>
      </c>
      <c r="M12" s="27">
        <f t="shared" si="2"/>
        <v>0.91</v>
      </c>
      <c r="N12" s="44">
        <f t="shared" si="3"/>
        <v>-91</v>
      </c>
    </row>
    <row r="13" spans="1:14">
      <c r="A13" s="11">
        <v>11</v>
      </c>
      <c r="B13" s="50" t="s">
        <v>5</v>
      </c>
      <c r="C13" s="51" t="s">
        <v>286</v>
      </c>
      <c r="D13" s="51" t="s">
        <v>344</v>
      </c>
      <c r="E13" s="37" t="s">
        <v>347</v>
      </c>
      <c r="F13" s="51" t="s">
        <v>12</v>
      </c>
      <c r="G13" s="51">
        <v>1</v>
      </c>
      <c r="H13" s="9"/>
      <c r="I13" s="9"/>
      <c r="J13" s="9">
        <v>0.88</v>
      </c>
      <c r="K13" s="27">
        <f t="shared" si="0"/>
        <v>0</v>
      </c>
      <c r="L13" s="27">
        <f t="shared" si="1"/>
        <v>0</v>
      </c>
      <c r="M13" s="27">
        <f t="shared" si="2"/>
        <v>0.88</v>
      </c>
      <c r="N13" s="44">
        <f t="shared" si="3"/>
        <v>-88</v>
      </c>
    </row>
    <row r="14" spans="1:14">
      <c r="A14" s="11">
        <v>12</v>
      </c>
      <c r="B14" s="50" t="s">
        <v>5</v>
      </c>
      <c r="C14" s="51" t="s">
        <v>285</v>
      </c>
      <c r="D14" s="51" t="s">
        <v>344</v>
      </c>
      <c r="E14" s="37" t="s">
        <v>348</v>
      </c>
      <c r="F14" s="51" t="s">
        <v>16</v>
      </c>
      <c r="G14" s="51">
        <v>1</v>
      </c>
      <c r="H14" s="9"/>
      <c r="I14" s="9"/>
      <c r="J14" s="9">
        <v>0.9</v>
      </c>
      <c r="K14" s="27">
        <f t="shared" si="0"/>
        <v>0</v>
      </c>
      <c r="L14" s="27">
        <f t="shared" si="1"/>
        <v>0</v>
      </c>
      <c r="M14" s="27">
        <f t="shared" si="2"/>
        <v>0.9</v>
      </c>
      <c r="N14" s="44">
        <f t="shared" si="3"/>
        <v>-90</v>
      </c>
    </row>
    <row r="15" spans="1:14">
      <c r="A15" s="11">
        <v>13</v>
      </c>
      <c r="B15" s="50" t="s">
        <v>5</v>
      </c>
      <c r="C15" s="51" t="s">
        <v>284</v>
      </c>
      <c r="D15" s="51" t="s">
        <v>344</v>
      </c>
      <c r="E15" s="37" t="s">
        <v>348</v>
      </c>
      <c r="F15" s="51" t="s">
        <v>16</v>
      </c>
      <c r="G15" s="51">
        <v>1</v>
      </c>
      <c r="H15" s="9"/>
      <c r="I15" s="9"/>
      <c r="J15" s="9">
        <v>0.87</v>
      </c>
      <c r="K15" s="27">
        <f t="shared" si="0"/>
        <v>0</v>
      </c>
      <c r="L15" s="27">
        <f t="shared" si="1"/>
        <v>0</v>
      </c>
      <c r="M15" s="27">
        <f t="shared" si="2"/>
        <v>0.87</v>
      </c>
      <c r="N15" s="44">
        <f t="shared" si="3"/>
        <v>-87</v>
      </c>
    </row>
    <row r="16" spans="1:14">
      <c r="A16" s="11">
        <v>14</v>
      </c>
      <c r="B16" s="50" t="s">
        <v>5</v>
      </c>
      <c r="C16" s="51" t="s">
        <v>295</v>
      </c>
      <c r="D16" s="51" t="s">
        <v>344</v>
      </c>
      <c r="E16" s="37" t="s">
        <v>347</v>
      </c>
      <c r="F16" s="51" t="s">
        <v>15</v>
      </c>
      <c r="G16" s="51">
        <v>1</v>
      </c>
      <c r="H16" s="9"/>
      <c r="I16" s="9"/>
      <c r="J16" s="10">
        <v>0.91</v>
      </c>
      <c r="K16" s="27">
        <f t="shared" si="0"/>
        <v>0</v>
      </c>
      <c r="L16" s="27">
        <f t="shared" si="1"/>
        <v>0</v>
      </c>
      <c r="M16" s="27">
        <f t="shared" si="2"/>
        <v>0.91</v>
      </c>
      <c r="N16" s="44">
        <f t="shared" si="3"/>
        <v>-91</v>
      </c>
    </row>
    <row r="17" spans="1:14">
      <c r="A17" s="11">
        <v>15</v>
      </c>
      <c r="B17" s="50" t="s">
        <v>5</v>
      </c>
      <c r="C17" s="51" t="s">
        <v>284</v>
      </c>
      <c r="D17" s="51" t="s">
        <v>344</v>
      </c>
      <c r="E17" s="37" t="s">
        <v>348</v>
      </c>
      <c r="F17" s="51" t="s">
        <v>15</v>
      </c>
      <c r="G17" s="51">
        <v>1</v>
      </c>
      <c r="H17" s="9"/>
      <c r="I17" s="9"/>
      <c r="J17" s="10">
        <v>0.9</v>
      </c>
      <c r="K17" s="27">
        <f t="shared" si="0"/>
        <v>0</v>
      </c>
      <c r="L17" s="27">
        <f t="shared" si="1"/>
        <v>0</v>
      </c>
      <c r="M17" s="27">
        <f t="shared" si="2"/>
        <v>0.9</v>
      </c>
      <c r="N17" s="44">
        <f t="shared" si="3"/>
        <v>-90</v>
      </c>
    </row>
    <row r="18" spans="1:14">
      <c r="A18" s="11">
        <v>16</v>
      </c>
      <c r="B18" s="50" t="s">
        <v>5</v>
      </c>
      <c r="C18" s="51" t="s">
        <v>286</v>
      </c>
      <c r="D18" s="51" t="s">
        <v>344</v>
      </c>
      <c r="E18" s="37" t="s">
        <v>347</v>
      </c>
      <c r="F18" s="51" t="s">
        <v>12</v>
      </c>
      <c r="G18" s="51">
        <v>1</v>
      </c>
      <c r="H18" s="9"/>
      <c r="I18" s="9"/>
      <c r="J18" s="9">
        <v>0.92</v>
      </c>
      <c r="K18" s="27">
        <f t="shared" si="0"/>
        <v>0</v>
      </c>
      <c r="L18" s="27">
        <f t="shared" si="1"/>
        <v>0</v>
      </c>
      <c r="M18" s="27">
        <f t="shared" si="2"/>
        <v>0.92</v>
      </c>
      <c r="N18" s="44">
        <f t="shared" si="3"/>
        <v>-92</v>
      </c>
    </row>
    <row r="19" spans="1:14">
      <c r="A19" s="11">
        <v>17</v>
      </c>
      <c r="B19" s="55" t="s">
        <v>5</v>
      </c>
      <c r="C19" s="56" t="s">
        <v>286</v>
      </c>
      <c r="D19" s="51" t="s">
        <v>344</v>
      </c>
      <c r="E19" s="37" t="s">
        <v>347</v>
      </c>
      <c r="F19" s="51" t="s">
        <v>15</v>
      </c>
      <c r="G19" s="51">
        <v>1</v>
      </c>
      <c r="H19" s="9"/>
      <c r="I19" s="9"/>
      <c r="J19" s="9">
        <v>0.83</v>
      </c>
      <c r="K19" s="27">
        <f t="shared" si="0"/>
        <v>0</v>
      </c>
      <c r="L19" s="27">
        <f t="shared" si="1"/>
        <v>0</v>
      </c>
      <c r="M19" s="27">
        <f t="shared" si="2"/>
        <v>0.83</v>
      </c>
      <c r="N19" s="44">
        <f t="shared" si="3"/>
        <v>-83</v>
      </c>
    </row>
    <row r="20" spans="1:14">
      <c r="A20" s="11">
        <v>18</v>
      </c>
      <c r="B20" s="50" t="s">
        <v>5</v>
      </c>
      <c r="C20" s="51" t="s">
        <v>284</v>
      </c>
      <c r="D20" s="51" t="s">
        <v>345</v>
      </c>
      <c r="E20" s="37" t="s">
        <v>348</v>
      </c>
      <c r="F20" s="52"/>
      <c r="G20" s="51">
        <v>4</v>
      </c>
      <c r="H20" s="9"/>
      <c r="I20" s="9"/>
      <c r="J20" s="9">
        <v>2.61</v>
      </c>
      <c r="K20" s="27">
        <f t="shared" si="0"/>
        <v>0</v>
      </c>
      <c r="L20" s="27">
        <f t="shared" si="1"/>
        <v>0</v>
      </c>
      <c r="M20" s="27">
        <f t="shared" si="2"/>
        <v>0.65249999999999997</v>
      </c>
      <c r="N20" s="44">
        <f t="shared" si="3"/>
        <v>-65.25</v>
      </c>
    </row>
    <row r="21" spans="1:14">
      <c r="A21" s="11">
        <v>19</v>
      </c>
      <c r="B21" s="50" t="s">
        <v>5</v>
      </c>
      <c r="C21" s="51" t="s">
        <v>286</v>
      </c>
      <c r="D21" s="51" t="s">
        <v>344</v>
      </c>
      <c r="E21" s="37" t="s">
        <v>347</v>
      </c>
      <c r="F21" s="51" t="s">
        <v>15</v>
      </c>
      <c r="G21" s="51">
        <v>1</v>
      </c>
      <c r="H21" s="9"/>
      <c r="I21" s="9"/>
      <c r="J21" s="9">
        <v>0.61</v>
      </c>
      <c r="K21" s="27">
        <f t="shared" si="0"/>
        <v>0</v>
      </c>
      <c r="L21" s="27">
        <f t="shared" si="1"/>
        <v>0</v>
      </c>
      <c r="M21" s="27">
        <f t="shared" si="2"/>
        <v>0.61</v>
      </c>
      <c r="N21" s="44">
        <f t="shared" si="3"/>
        <v>-61</v>
      </c>
    </row>
    <row r="22" spans="1:14">
      <c r="A22" s="11">
        <v>20</v>
      </c>
      <c r="B22" s="50" t="s">
        <v>5</v>
      </c>
      <c r="C22" s="51" t="s">
        <v>285</v>
      </c>
      <c r="D22" s="51" t="s">
        <v>344</v>
      </c>
      <c r="E22" s="37" t="s">
        <v>348</v>
      </c>
      <c r="F22" s="51" t="s">
        <v>15</v>
      </c>
      <c r="G22" s="51">
        <v>1</v>
      </c>
      <c r="H22" s="9"/>
      <c r="I22" s="9"/>
      <c r="J22" s="9">
        <v>0.86</v>
      </c>
      <c r="K22" s="27">
        <f t="shared" si="0"/>
        <v>0</v>
      </c>
      <c r="L22" s="27">
        <f t="shared" si="1"/>
        <v>0</v>
      </c>
      <c r="M22" s="27">
        <f t="shared" si="2"/>
        <v>0.86</v>
      </c>
      <c r="N22" s="44">
        <f t="shared" si="3"/>
        <v>-86</v>
      </c>
    </row>
    <row r="23" spans="1:14">
      <c r="A23" s="11">
        <v>21</v>
      </c>
      <c r="B23" s="50" t="s">
        <v>5</v>
      </c>
      <c r="C23" s="51" t="s">
        <v>285</v>
      </c>
      <c r="D23" s="51" t="s">
        <v>344</v>
      </c>
      <c r="E23" s="37" t="s">
        <v>348</v>
      </c>
      <c r="F23" s="51" t="s">
        <v>15</v>
      </c>
      <c r="G23" s="51">
        <v>1</v>
      </c>
      <c r="H23" s="9"/>
      <c r="I23" s="9"/>
      <c r="J23" s="9">
        <v>0.69</v>
      </c>
      <c r="K23" s="27">
        <f t="shared" si="0"/>
        <v>0</v>
      </c>
      <c r="L23" s="27">
        <f t="shared" si="1"/>
        <v>0</v>
      </c>
      <c r="M23" s="27">
        <f t="shared" si="2"/>
        <v>0.69</v>
      </c>
      <c r="N23" s="44">
        <f t="shared" si="3"/>
        <v>-69</v>
      </c>
    </row>
    <row r="24" spans="1:14">
      <c r="A24" s="11">
        <v>22</v>
      </c>
      <c r="B24" s="50" t="s">
        <v>5</v>
      </c>
      <c r="C24" s="51" t="s">
        <v>284</v>
      </c>
      <c r="D24" s="51" t="s">
        <v>344</v>
      </c>
      <c r="E24" s="37" t="s">
        <v>348</v>
      </c>
      <c r="F24" s="51" t="s">
        <v>12</v>
      </c>
      <c r="G24" s="51">
        <v>1</v>
      </c>
      <c r="H24" s="9"/>
      <c r="I24" s="9"/>
      <c r="J24" s="9">
        <v>0.75</v>
      </c>
      <c r="K24" s="27">
        <f t="shared" si="0"/>
        <v>0</v>
      </c>
      <c r="L24" s="27">
        <f t="shared" si="1"/>
        <v>0</v>
      </c>
      <c r="M24" s="27">
        <f t="shared" si="2"/>
        <v>0.75</v>
      </c>
      <c r="N24" s="44">
        <f t="shared" si="3"/>
        <v>-75</v>
      </c>
    </row>
    <row r="25" spans="1:14">
      <c r="A25" s="11">
        <v>23</v>
      </c>
      <c r="B25" s="50" t="s">
        <v>5</v>
      </c>
      <c r="C25" s="51" t="s">
        <v>284</v>
      </c>
      <c r="D25" s="51" t="s">
        <v>344</v>
      </c>
      <c r="E25" s="37" t="s">
        <v>348</v>
      </c>
      <c r="F25" s="51" t="s">
        <v>12</v>
      </c>
      <c r="G25" s="51">
        <v>1</v>
      </c>
      <c r="H25" s="9"/>
      <c r="I25" s="10"/>
      <c r="J25" s="9">
        <v>0.65</v>
      </c>
      <c r="K25" s="27">
        <f t="shared" si="0"/>
        <v>0</v>
      </c>
      <c r="L25" s="27">
        <f t="shared" si="1"/>
        <v>0</v>
      </c>
      <c r="M25" s="27">
        <f t="shared" si="2"/>
        <v>0.65</v>
      </c>
      <c r="N25" s="44">
        <f t="shared" si="3"/>
        <v>-65</v>
      </c>
    </row>
    <row r="26" spans="1:14">
      <c r="A26" s="11">
        <v>24</v>
      </c>
      <c r="B26" s="50" t="s">
        <v>5</v>
      </c>
      <c r="C26" s="51" t="s">
        <v>286</v>
      </c>
      <c r="D26" s="51" t="s">
        <v>344</v>
      </c>
      <c r="E26" s="37" t="s">
        <v>347</v>
      </c>
      <c r="F26" s="51" t="s">
        <v>15</v>
      </c>
      <c r="G26" s="51">
        <v>1</v>
      </c>
      <c r="H26" s="9"/>
      <c r="I26" s="10"/>
      <c r="J26" s="9">
        <v>0.72</v>
      </c>
      <c r="K26" s="27">
        <f t="shared" si="0"/>
        <v>0</v>
      </c>
      <c r="L26" s="27">
        <f t="shared" si="1"/>
        <v>0</v>
      </c>
      <c r="M26" s="27">
        <f t="shared" si="2"/>
        <v>0.72</v>
      </c>
      <c r="N26" s="44">
        <f t="shared" si="3"/>
        <v>-72</v>
      </c>
    </row>
    <row r="27" spans="1:14">
      <c r="A27" s="11">
        <v>25</v>
      </c>
      <c r="B27" s="50" t="s">
        <v>5</v>
      </c>
      <c r="C27" s="51" t="s">
        <v>343</v>
      </c>
      <c r="D27" s="51" t="s">
        <v>344</v>
      </c>
      <c r="E27" s="37" t="s">
        <v>350</v>
      </c>
      <c r="F27" s="51" t="s">
        <v>16</v>
      </c>
      <c r="G27" s="51">
        <v>1</v>
      </c>
      <c r="H27" s="9"/>
      <c r="I27" s="10"/>
      <c r="J27" s="9">
        <v>0.67</v>
      </c>
      <c r="K27" s="27">
        <f t="shared" si="0"/>
        <v>0</v>
      </c>
      <c r="L27" s="27">
        <f t="shared" si="1"/>
        <v>0</v>
      </c>
      <c r="M27" s="27">
        <f t="shared" si="2"/>
        <v>0.67</v>
      </c>
      <c r="N27" s="44">
        <f t="shared" si="3"/>
        <v>-67</v>
      </c>
    </row>
    <row r="28" spans="1:14">
      <c r="A28" s="11">
        <v>26</v>
      </c>
      <c r="B28" s="50" t="s">
        <v>19</v>
      </c>
      <c r="C28" s="51" t="s">
        <v>296</v>
      </c>
      <c r="D28" s="51" t="s">
        <v>344</v>
      </c>
      <c r="E28" s="37" t="s">
        <v>349</v>
      </c>
      <c r="F28" s="51" t="s">
        <v>12</v>
      </c>
      <c r="G28" s="51">
        <v>1</v>
      </c>
      <c r="H28" s="9"/>
      <c r="I28" s="10"/>
      <c r="J28" s="10">
        <v>0.56999999999999995</v>
      </c>
      <c r="K28" s="27">
        <f t="shared" si="0"/>
        <v>0</v>
      </c>
      <c r="L28" s="27">
        <f t="shared" si="1"/>
        <v>0</v>
      </c>
      <c r="M28" s="27">
        <f t="shared" si="2"/>
        <v>0.56999999999999995</v>
      </c>
      <c r="N28" s="44">
        <f t="shared" si="3"/>
        <v>-56.999999999999993</v>
      </c>
    </row>
    <row r="29" spans="1:14">
      <c r="A29" s="11">
        <v>27</v>
      </c>
      <c r="B29" s="50" t="s">
        <v>5</v>
      </c>
      <c r="C29" s="51" t="s">
        <v>286</v>
      </c>
      <c r="D29" s="51" t="s">
        <v>345</v>
      </c>
      <c r="E29" s="48" t="s">
        <v>347</v>
      </c>
      <c r="F29" s="52"/>
      <c r="G29" s="51">
        <v>4</v>
      </c>
      <c r="H29" s="9"/>
      <c r="I29" s="10"/>
      <c r="J29" s="10">
        <v>2.42</v>
      </c>
      <c r="K29" s="27">
        <f t="shared" si="0"/>
        <v>0</v>
      </c>
      <c r="L29" s="27">
        <f t="shared" si="1"/>
        <v>0</v>
      </c>
      <c r="M29" s="27">
        <f t="shared" si="2"/>
        <v>0.60499999999999998</v>
      </c>
      <c r="N29" s="44">
        <f t="shared" si="3"/>
        <v>-60.5</v>
      </c>
    </row>
    <row r="30" spans="1:14">
      <c r="A30" s="11">
        <v>28</v>
      </c>
      <c r="B30" s="50" t="s">
        <v>5</v>
      </c>
      <c r="C30" s="51" t="s">
        <v>342</v>
      </c>
      <c r="D30" s="51" t="s">
        <v>344</v>
      </c>
      <c r="E30" s="37" t="s">
        <v>348</v>
      </c>
      <c r="F30" s="51" t="s">
        <v>16</v>
      </c>
      <c r="G30" s="51">
        <v>1</v>
      </c>
      <c r="H30" s="9"/>
      <c r="I30" s="9"/>
      <c r="J30" s="10">
        <v>0.85</v>
      </c>
      <c r="K30" s="27">
        <f t="shared" si="0"/>
        <v>0</v>
      </c>
      <c r="L30" s="27">
        <f t="shared" si="1"/>
        <v>0</v>
      </c>
      <c r="M30" s="27">
        <f t="shared" si="2"/>
        <v>0.85</v>
      </c>
      <c r="N30" s="44">
        <f t="shared" si="3"/>
        <v>-85</v>
      </c>
    </row>
    <row r="31" spans="1:14">
      <c r="A31" s="11">
        <v>29</v>
      </c>
      <c r="B31" s="50" t="s">
        <v>5</v>
      </c>
      <c r="C31" s="51" t="s">
        <v>340</v>
      </c>
      <c r="D31" s="51" t="s">
        <v>344</v>
      </c>
      <c r="E31" s="37" t="s">
        <v>348</v>
      </c>
      <c r="F31" s="51" t="s">
        <v>15</v>
      </c>
      <c r="G31" s="51">
        <v>1</v>
      </c>
      <c r="H31" s="9"/>
      <c r="I31" s="9"/>
      <c r="J31" s="10">
        <v>0.7</v>
      </c>
      <c r="K31" s="27">
        <f t="shared" si="0"/>
        <v>0</v>
      </c>
      <c r="L31" s="27">
        <f t="shared" si="1"/>
        <v>0</v>
      </c>
      <c r="M31" s="27">
        <f t="shared" si="2"/>
        <v>0.7</v>
      </c>
      <c r="N31" s="44">
        <f t="shared" si="3"/>
        <v>-70</v>
      </c>
    </row>
    <row r="32" spans="1:14">
      <c r="A32" s="11">
        <v>30</v>
      </c>
      <c r="B32" s="50" t="s">
        <v>5</v>
      </c>
      <c r="C32" s="51" t="s">
        <v>340</v>
      </c>
      <c r="D32" s="51" t="s">
        <v>344</v>
      </c>
      <c r="E32" s="37" t="s">
        <v>348</v>
      </c>
      <c r="F32" s="51" t="s">
        <v>9</v>
      </c>
      <c r="G32" s="51">
        <v>1</v>
      </c>
      <c r="H32" s="9"/>
      <c r="I32" s="9"/>
      <c r="J32" s="10">
        <v>0.83</v>
      </c>
      <c r="K32" s="27">
        <f t="shared" si="0"/>
        <v>0</v>
      </c>
      <c r="L32" s="27">
        <f t="shared" si="1"/>
        <v>0</v>
      </c>
      <c r="M32" s="27">
        <f t="shared" si="2"/>
        <v>0.83</v>
      </c>
      <c r="N32" s="44">
        <f t="shared" si="3"/>
        <v>-83</v>
      </c>
    </row>
    <row r="33" spans="1:14">
      <c r="A33" s="11">
        <v>31</v>
      </c>
      <c r="B33" s="50" t="s">
        <v>5</v>
      </c>
      <c r="C33" s="51" t="s">
        <v>290</v>
      </c>
      <c r="D33" s="51" t="s">
        <v>344</v>
      </c>
      <c r="E33" s="37" t="s">
        <v>347</v>
      </c>
      <c r="F33" s="51" t="s">
        <v>12</v>
      </c>
      <c r="G33" s="51">
        <v>1</v>
      </c>
      <c r="H33" s="9"/>
      <c r="I33" s="9"/>
      <c r="J33" s="10">
        <v>0.81</v>
      </c>
      <c r="K33" s="27">
        <f t="shared" si="0"/>
        <v>0</v>
      </c>
      <c r="L33" s="27">
        <f t="shared" si="1"/>
        <v>0</v>
      </c>
      <c r="M33" s="27">
        <f t="shared" si="2"/>
        <v>0.81</v>
      </c>
      <c r="N33" s="44">
        <f t="shared" si="3"/>
        <v>-81</v>
      </c>
    </row>
    <row r="34" spans="1:14">
      <c r="A34" s="11">
        <v>32</v>
      </c>
      <c r="B34" s="50" t="s">
        <v>5</v>
      </c>
      <c r="C34" s="51" t="s">
        <v>290</v>
      </c>
      <c r="D34" s="51" t="s">
        <v>344</v>
      </c>
      <c r="E34" s="37" t="s">
        <v>347</v>
      </c>
      <c r="F34" s="51" t="s">
        <v>12</v>
      </c>
      <c r="G34" s="51">
        <v>1</v>
      </c>
      <c r="H34" s="9"/>
      <c r="I34" s="9"/>
      <c r="J34" s="10">
        <v>0.77</v>
      </c>
      <c r="K34" s="27">
        <f t="shared" si="0"/>
        <v>0</v>
      </c>
      <c r="L34" s="27">
        <f t="shared" si="1"/>
        <v>0</v>
      </c>
      <c r="M34" s="27">
        <f t="shared" si="2"/>
        <v>0.77</v>
      </c>
      <c r="N34" s="44">
        <f t="shared" si="3"/>
        <v>-77</v>
      </c>
    </row>
    <row r="35" spans="1:14">
      <c r="A35" s="11">
        <v>33</v>
      </c>
      <c r="B35" s="50" t="s">
        <v>5</v>
      </c>
      <c r="C35" s="51" t="s">
        <v>290</v>
      </c>
      <c r="D35" s="51" t="s">
        <v>344</v>
      </c>
      <c r="E35" s="37" t="s">
        <v>347</v>
      </c>
      <c r="F35" s="51" t="s">
        <v>15</v>
      </c>
      <c r="G35" s="51">
        <v>1</v>
      </c>
      <c r="H35" s="9"/>
      <c r="I35" s="9"/>
      <c r="J35" s="10">
        <v>0.82</v>
      </c>
      <c r="K35" s="27">
        <f t="shared" si="0"/>
        <v>0</v>
      </c>
      <c r="L35" s="27">
        <f t="shared" si="1"/>
        <v>0</v>
      </c>
      <c r="M35" s="27">
        <f t="shared" si="2"/>
        <v>0.82</v>
      </c>
      <c r="N35" s="44">
        <f t="shared" si="3"/>
        <v>-82</v>
      </c>
    </row>
    <row r="36" spans="1:14">
      <c r="A36" s="11">
        <v>34</v>
      </c>
      <c r="B36" s="50" t="s">
        <v>5</v>
      </c>
      <c r="C36" s="51" t="s">
        <v>289</v>
      </c>
      <c r="D36" s="51" t="s">
        <v>344</v>
      </c>
      <c r="E36" s="37" t="s">
        <v>347</v>
      </c>
      <c r="F36" s="51" t="s">
        <v>9</v>
      </c>
      <c r="G36" s="51">
        <v>1</v>
      </c>
      <c r="H36" s="9"/>
      <c r="I36" s="9"/>
      <c r="J36" s="10">
        <v>0.87</v>
      </c>
      <c r="K36" s="27">
        <f t="shared" si="0"/>
        <v>0</v>
      </c>
      <c r="L36" s="27">
        <f t="shared" si="1"/>
        <v>0</v>
      </c>
      <c r="M36" s="27">
        <f t="shared" si="2"/>
        <v>0.87</v>
      </c>
      <c r="N36" s="44">
        <f t="shared" si="3"/>
        <v>-87</v>
      </c>
    </row>
    <row r="37" spans="1:14">
      <c r="A37" s="11">
        <v>35</v>
      </c>
      <c r="B37" s="50" t="s">
        <v>19</v>
      </c>
      <c r="C37" s="51" t="s">
        <v>296</v>
      </c>
      <c r="D37" s="51" t="s">
        <v>344</v>
      </c>
      <c r="E37" s="37" t="s">
        <v>349</v>
      </c>
      <c r="F37" s="51" t="s">
        <v>15</v>
      </c>
      <c r="G37" s="51">
        <v>1</v>
      </c>
      <c r="H37" s="9"/>
      <c r="I37" s="9"/>
      <c r="J37" s="10">
        <v>0.61</v>
      </c>
      <c r="K37" s="27">
        <f t="shared" si="0"/>
        <v>0</v>
      </c>
      <c r="L37" s="27">
        <f t="shared" si="1"/>
        <v>0</v>
      </c>
      <c r="M37" s="27">
        <f t="shared" si="2"/>
        <v>0.61</v>
      </c>
      <c r="N37" s="44">
        <f t="shared" si="3"/>
        <v>-61</v>
      </c>
    </row>
    <row r="38" spans="1:14">
      <c r="A38" s="11">
        <v>36</v>
      </c>
      <c r="B38" s="50" t="s">
        <v>5</v>
      </c>
      <c r="C38" s="51" t="s">
        <v>341</v>
      </c>
      <c r="D38" s="51" t="s">
        <v>345</v>
      </c>
      <c r="E38" s="37" t="s">
        <v>348</v>
      </c>
      <c r="F38" s="52"/>
      <c r="G38" s="51">
        <v>4</v>
      </c>
      <c r="H38" s="9"/>
      <c r="I38" s="9"/>
      <c r="J38" s="10">
        <v>2.67</v>
      </c>
      <c r="K38" s="27">
        <f t="shared" si="0"/>
        <v>0</v>
      </c>
      <c r="L38" s="27">
        <f t="shared" si="1"/>
        <v>0</v>
      </c>
      <c r="M38" s="27">
        <f t="shared" si="2"/>
        <v>0.66749999999999998</v>
      </c>
      <c r="N38" s="44">
        <f t="shared" si="3"/>
        <v>-66.75</v>
      </c>
    </row>
    <row r="39" spans="1:14">
      <c r="A39" s="11">
        <v>37</v>
      </c>
      <c r="B39" s="50" t="s">
        <v>5</v>
      </c>
      <c r="C39" s="51" t="s">
        <v>285</v>
      </c>
      <c r="D39" s="51" t="s">
        <v>344</v>
      </c>
      <c r="E39" s="37" t="s">
        <v>348</v>
      </c>
      <c r="F39" s="51" t="s">
        <v>9</v>
      </c>
      <c r="G39" s="51">
        <v>1</v>
      </c>
      <c r="H39" s="9"/>
      <c r="I39" s="9"/>
      <c r="J39" s="10">
        <v>0.59</v>
      </c>
      <c r="K39" s="27">
        <f t="shared" si="0"/>
        <v>0</v>
      </c>
      <c r="L39" s="27">
        <f t="shared" si="1"/>
        <v>0</v>
      </c>
      <c r="M39" s="27">
        <f t="shared" si="2"/>
        <v>0.59</v>
      </c>
      <c r="N39" s="44">
        <f t="shared" si="3"/>
        <v>-59</v>
      </c>
    </row>
    <row r="40" spans="1:14">
      <c r="A40" s="11">
        <v>38</v>
      </c>
      <c r="B40" s="50" t="s">
        <v>5</v>
      </c>
      <c r="C40" s="51" t="s">
        <v>284</v>
      </c>
      <c r="D40" s="51" t="s">
        <v>344</v>
      </c>
      <c r="E40" s="37" t="s">
        <v>348</v>
      </c>
      <c r="F40" s="51" t="s">
        <v>15</v>
      </c>
      <c r="G40" s="51">
        <v>1</v>
      </c>
      <c r="H40" s="9"/>
      <c r="I40" s="9"/>
      <c r="J40" s="10">
        <v>0.72</v>
      </c>
      <c r="K40" s="27">
        <f t="shared" si="0"/>
        <v>0</v>
      </c>
      <c r="L40" s="27">
        <f t="shared" si="1"/>
        <v>0</v>
      </c>
      <c r="M40" s="27">
        <f t="shared" si="2"/>
        <v>0.72</v>
      </c>
      <c r="N40" s="44">
        <f t="shared" si="3"/>
        <v>-72</v>
      </c>
    </row>
    <row r="41" spans="1:14">
      <c r="A41" s="11">
        <v>39</v>
      </c>
      <c r="B41" s="50" t="s">
        <v>5</v>
      </c>
      <c r="C41" s="51" t="s">
        <v>286</v>
      </c>
      <c r="D41" s="51" t="s">
        <v>344</v>
      </c>
      <c r="E41" s="37" t="s">
        <v>347</v>
      </c>
      <c r="F41" s="51" t="s">
        <v>16</v>
      </c>
      <c r="G41" s="51">
        <v>1</v>
      </c>
      <c r="H41" s="9"/>
      <c r="I41" s="9"/>
      <c r="J41" s="10">
        <v>0.85</v>
      </c>
      <c r="K41" s="27">
        <f t="shared" si="0"/>
        <v>0</v>
      </c>
      <c r="L41" s="27">
        <f t="shared" si="1"/>
        <v>0</v>
      </c>
      <c r="M41" s="27">
        <f t="shared" si="2"/>
        <v>0.85</v>
      </c>
      <c r="N41" s="44">
        <f t="shared" si="3"/>
        <v>-85</v>
      </c>
    </row>
    <row r="42" spans="1:14">
      <c r="A42" s="11">
        <v>40</v>
      </c>
      <c r="B42" s="50" t="s">
        <v>5</v>
      </c>
      <c r="C42" s="51" t="s">
        <v>297</v>
      </c>
      <c r="D42" s="51" t="s">
        <v>344</v>
      </c>
      <c r="E42" s="37" t="s">
        <v>348</v>
      </c>
      <c r="F42" s="51" t="s">
        <v>16</v>
      </c>
      <c r="G42" s="51">
        <v>1</v>
      </c>
      <c r="H42" s="9"/>
      <c r="I42" s="9"/>
      <c r="J42" s="10">
        <v>0.67</v>
      </c>
      <c r="K42" s="27">
        <f t="shared" si="0"/>
        <v>0</v>
      </c>
      <c r="L42" s="27">
        <f t="shared" si="1"/>
        <v>0</v>
      </c>
      <c r="M42" s="27">
        <f t="shared" si="2"/>
        <v>0.67</v>
      </c>
      <c r="N42" s="44">
        <f t="shared" si="3"/>
        <v>-67</v>
      </c>
    </row>
    <row r="43" spans="1:14">
      <c r="A43" s="11" t="s">
        <v>355</v>
      </c>
      <c r="B43" s="50" t="s">
        <v>72</v>
      </c>
      <c r="C43" s="51" t="s">
        <v>354</v>
      </c>
      <c r="D43" s="51" t="s">
        <v>355</v>
      </c>
      <c r="E43" s="37" t="s">
        <v>352</v>
      </c>
      <c r="F43" s="52"/>
      <c r="G43" s="39">
        <v>8</v>
      </c>
      <c r="H43" s="9"/>
      <c r="I43" s="9"/>
      <c r="J43" s="10">
        <v>6.72</v>
      </c>
      <c r="K43" s="27">
        <f t="shared" si="0"/>
        <v>0</v>
      </c>
      <c r="L43" s="27">
        <f t="shared" si="1"/>
        <v>0</v>
      </c>
      <c r="M43" s="27">
        <f t="shared" si="2"/>
        <v>0.84</v>
      </c>
      <c r="N43" s="44">
        <f t="shared" si="3"/>
        <v>-84</v>
      </c>
    </row>
    <row r="44" spans="1:14">
      <c r="A44" s="11" t="s">
        <v>356</v>
      </c>
      <c r="B44" s="50" t="s">
        <v>72</v>
      </c>
      <c r="C44" s="51" t="s">
        <v>353</v>
      </c>
      <c r="D44" s="51" t="s">
        <v>356</v>
      </c>
      <c r="E44" s="37" t="s">
        <v>351</v>
      </c>
      <c r="F44" s="52"/>
      <c r="G44" s="39">
        <v>12</v>
      </c>
      <c r="H44" s="9"/>
      <c r="I44" s="9"/>
      <c r="J44" s="10">
        <v>6.85</v>
      </c>
      <c r="K44" s="27">
        <f t="shared" si="0"/>
        <v>0</v>
      </c>
      <c r="L44" s="27">
        <f t="shared" si="1"/>
        <v>0</v>
      </c>
      <c r="M44" s="27">
        <f t="shared" si="2"/>
        <v>0.5708333333333333</v>
      </c>
      <c r="N44" s="44">
        <f t="shared" si="3"/>
        <v>-57.083333333333329</v>
      </c>
    </row>
    <row r="45" spans="1:14">
      <c r="A45" s="49" t="s">
        <v>81</v>
      </c>
      <c r="B45" s="103"/>
      <c r="C45" s="104"/>
      <c r="D45" s="104"/>
      <c r="E45" s="104"/>
      <c r="F45" s="105"/>
      <c r="G45" s="13">
        <f>SUBTOTAL(9,G3:G44)</f>
        <v>72</v>
      </c>
      <c r="H45" s="53">
        <f>SUBTOTAL(9,H3:H44)</f>
        <v>0</v>
      </c>
      <c r="I45" s="53">
        <f>SUBTOTAL(9,I3:I44)</f>
        <v>0</v>
      </c>
      <c r="J45" s="53">
        <f>SUBTOTAL(9,J3:J44)</f>
        <v>52.390000000000008</v>
      </c>
      <c r="K45" s="97"/>
      <c r="L45" s="46"/>
      <c r="M45" s="30"/>
      <c r="N45" s="45"/>
    </row>
    <row r="46" spans="1:14">
      <c r="F46" s="40"/>
      <c r="G46" s="40"/>
      <c r="H46" s="40"/>
      <c r="I46" s="40"/>
      <c r="J46" s="40"/>
      <c r="K46" s="40"/>
      <c r="L46" s="40"/>
      <c r="M46" s="40"/>
      <c r="N46" s="40"/>
    </row>
    <row r="47" spans="1:14">
      <c r="A47" s="26" t="s">
        <v>82</v>
      </c>
    </row>
    <row r="48" spans="1:14">
      <c r="A48" s="25" t="s">
        <v>357</v>
      </c>
    </row>
    <row r="49" spans="1:14">
      <c r="A49" s="25"/>
    </row>
    <row r="51" spans="1:14" ht="45">
      <c r="A51" s="101" t="s">
        <v>337</v>
      </c>
      <c r="B51" s="102"/>
      <c r="C51" s="102"/>
      <c r="D51" s="102"/>
      <c r="E51" s="102"/>
      <c r="F51" s="102"/>
      <c r="G51" s="6" t="s">
        <v>60</v>
      </c>
      <c r="H51" s="6" t="s">
        <v>67</v>
      </c>
      <c r="I51" s="6" t="s">
        <v>68</v>
      </c>
      <c r="J51" s="6" t="s">
        <v>61</v>
      </c>
      <c r="K51" s="8" t="s">
        <v>328</v>
      </c>
      <c r="L51" s="8" t="s">
        <v>329</v>
      </c>
      <c r="M51" s="6" t="s">
        <v>188</v>
      </c>
      <c r="N51" s="6" t="s">
        <v>338</v>
      </c>
    </row>
    <row r="52" spans="1:14" ht="15" customHeight="1">
      <c r="A52" s="41" t="s">
        <v>73</v>
      </c>
      <c r="B52" s="99" t="s">
        <v>5</v>
      </c>
      <c r="C52" s="99"/>
      <c r="D52" s="99"/>
      <c r="E52" s="99"/>
      <c r="F52" s="99"/>
      <c r="G52" s="24">
        <v>48</v>
      </c>
      <c r="H52" s="28"/>
      <c r="I52" s="28"/>
      <c r="J52" s="28">
        <v>36.14</v>
      </c>
      <c r="K52" s="46">
        <f t="shared" ref="K52:K54" si="4">H52/G52</f>
        <v>0</v>
      </c>
      <c r="L52" s="46">
        <f t="shared" ref="L52:L54" si="5">I52/G52</f>
        <v>0</v>
      </c>
      <c r="M52" s="27">
        <f t="shared" ref="M52:M54" si="6">J52/G52</f>
        <v>0.75291666666666668</v>
      </c>
      <c r="N52" s="44">
        <f>(K52-M52)*100</f>
        <v>-75.291666666666671</v>
      </c>
    </row>
    <row r="53" spans="1:14" ht="15" customHeight="1">
      <c r="A53" s="41" t="s">
        <v>74</v>
      </c>
      <c r="B53" s="99" t="s">
        <v>19</v>
      </c>
      <c r="C53" s="99"/>
      <c r="D53" s="99"/>
      <c r="E53" s="99"/>
      <c r="F53" s="99"/>
      <c r="G53" s="24">
        <v>4</v>
      </c>
      <c r="H53" s="28"/>
      <c r="I53" s="28"/>
      <c r="J53" s="28">
        <v>2.68</v>
      </c>
      <c r="K53" s="46">
        <f t="shared" si="4"/>
        <v>0</v>
      </c>
      <c r="L53" s="46">
        <f t="shared" si="5"/>
        <v>0</v>
      </c>
      <c r="M53" s="27">
        <f t="shared" si="6"/>
        <v>0.67</v>
      </c>
      <c r="N53" s="44">
        <f>(K53-M53)*100</f>
        <v>-67</v>
      </c>
    </row>
    <row r="54" spans="1:14" ht="15" customHeight="1">
      <c r="A54" s="41" t="s">
        <v>75</v>
      </c>
      <c r="B54" s="99" t="s">
        <v>72</v>
      </c>
      <c r="C54" s="99"/>
      <c r="D54" s="99"/>
      <c r="E54" s="99"/>
      <c r="F54" s="99"/>
      <c r="G54" s="24">
        <v>20</v>
      </c>
      <c r="H54" s="28"/>
      <c r="I54" s="28"/>
      <c r="J54" s="28">
        <v>13.6</v>
      </c>
      <c r="K54" s="46">
        <f t="shared" si="4"/>
        <v>0</v>
      </c>
      <c r="L54" s="46">
        <f t="shared" si="5"/>
        <v>0</v>
      </c>
      <c r="M54" s="27">
        <f t="shared" si="6"/>
        <v>0.67999999999999994</v>
      </c>
      <c r="N54" s="44">
        <f>(K54-M54)*100</f>
        <v>-68</v>
      </c>
    </row>
  </sheetData>
  <autoFilter ref="A2:N45" xr:uid="{00000000-0009-0000-0000-000001000000}"/>
  <mergeCells count="6">
    <mergeCell ref="H1:I1"/>
    <mergeCell ref="A51:F51"/>
    <mergeCell ref="B52:F52"/>
    <mergeCell ref="B53:F53"/>
    <mergeCell ref="B54:F54"/>
    <mergeCell ref="B45:F45"/>
  </mergeCells>
  <conditionalFormatting sqref="N52">
    <cfRule type="dataBar" priority="9">
      <dataBar>
        <cfvo type="min"/>
        <cfvo type="max"/>
        <color rgb="FF638EC6"/>
      </dataBar>
      <extLst>
        <ext xmlns:x14="http://schemas.microsoft.com/office/spreadsheetml/2009/9/main" uri="{B025F937-C7B1-47D3-B67F-A62EFF666E3E}">
          <x14:id>{41891210-4D2B-4B3D-B53A-95153EF0B6F9}</x14:id>
        </ext>
      </extLst>
    </cfRule>
  </conditionalFormatting>
  <conditionalFormatting sqref="N53:N54">
    <cfRule type="dataBar" priority="8">
      <dataBar>
        <cfvo type="min"/>
        <cfvo type="max"/>
        <color rgb="FF638EC6"/>
      </dataBar>
      <extLst>
        <ext xmlns:x14="http://schemas.microsoft.com/office/spreadsheetml/2009/9/main" uri="{B025F937-C7B1-47D3-B67F-A62EFF666E3E}">
          <x14:id>{DA9F0E26-37E6-4C8F-B30F-910F6E09FF7E}</x14:id>
        </ext>
      </extLst>
    </cfRule>
  </conditionalFormatting>
  <conditionalFormatting sqref="N52:N54">
    <cfRule type="dataBar" priority="2">
      <dataBar>
        <cfvo type="min"/>
        <cfvo type="max"/>
        <color rgb="FF638EC6"/>
      </dataBar>
      <extLst>
        <ext xmlns:x14="http://schemas.microsoft.com/office/spreadsheetml/2009/9/main" uri="{B025F937-C7B1-47D3-B67F-A62EFF666E3E}">
          <x14:id>{0D97C3E7-3D44-43F4-8A56-5CDFBF1EE584}</x14:id>
        </ext>
      </extLst>
    </cfRule>
  </conditionalFormatting>
  <conditionalFormatting sqref="N45">
    <cfRule type="dataBar" priority="7">
      <dataBar>
        <cfvo type="min"/>
        <cfvo type="max"/>
        <color rgb="FFFF555A"/>
      </dataBar>
      <extLst>
        <ext xmlns:x14="http://schemas.microsoft.com/office/spreadsheetml/2009/9/main" uri="{B025F937-C7B1-47D3-B67F-A62EFF666E3E}">
          <x14:id>{A9A99452-8C51-43AE-A26F-5FAC0540D572}</x14:id>
        </ext>
      </extLst>
    </cfRule>
  </conditionalFormatting>
  <conditionalFormatting sqref="N45">
    <cfRule type="dataBar" priority="6">
      <dataBar>
        <cfvo type="min"/>
        <cfvo type="max"/>
        <color rgb="FF638EC6"/>
      </dataBar>
      <extLst>
        <ext xmlns:x14="http://schemas.microsoft.com/office/spreadsheetml/2009/9/main" uri="{B025F937-C7B1-47D3-B67F-A62EFF666E3E}">
          <x14:id>{9393C368-0206-4FF1-A0A6-719885167820}</x14:id>
        </ext>
      </extLst>
    </cfRule>
  </conditionalFormatting>
  <conditionalFormatting sqref="N53">
    <cfRule type="dataBar" priority="4">
      <dataBar>
        <cfvo type="min"/>
        <cfvo type="max"/>
        <color rgb="FF638EC6"/>
      </dataBar>
      <extLst>
        <ext xmlns:x14="http://schemas.microsoft.com/office/spreadsheetml/2009/9/main" uri="{B025F937-C7B1-47D3-B67F-A62EFF666E3E}">
          <x14:id>{397CD3D9-295D-4B53-B92B-8581B3E750B8}</x14:id>
        </ext>
      </extLst>
    </cfRule>
  </conditionalFormatting>
  <conditionalFormatting sqref="N54">
    <cfRule type="dataBar" priority="3">
      <dataBar>
        <cfvo type="min"/>
        <cfvo type="max"/>
        <color rgb="FF638EC6"/>
      </dataBar>
      <extLst>
        <ext xmlns:x14="http://schemas.microsoft.com/office/spreadsheetml/2009/9/main" uri="{B025F937-C7B1-47D3-B67F-A62EFF666E3E}">
          <x14:id>{0876F9A2-5FE2-4B95-A800-F2B694EFA6D8}</x14:id>
        </ext>
      </extLst>
    </cfRule>
  </conditionalFormatting>
  <conditionalFormatting sqref="N52:N54 N3:N45">
    <cfRule type="dataBar" priority="1">
      <dataBar>
        <cfvo type="min"/>
        <cfvo type="max"/>
        <color rgb="FF638EC6"/>
      </dataBar>
      <extLst>
        <ext xmlns:x14="http://schemas.microsoft.com/office/spreadsheetml/2009/9/main" uri="{B025F937-C7B1-47D3-B67F-A62EFF666E3E}">
          <x14:id>{D48B139A-67A9-4497-B52B-7D34D97BFCA4}</x14:id>
        </ext>
      </extLst>
    </cfRule>
  </conditionalFormatting>
  <conditionalFormatting sqref="N3:N44">
    <cfRule type="dataBar" priority="17">
      <dataBar>
        <cfvo type="min"/>
        <cfvo type="max"/>
        <color rgb="FFFF555A"/>
      </dataBar>
      <extLst>
        <ext xmlns:x14="http://schemas.microsoft.com/office/spreadsheetml/2009/9/main" uri="{B025F937-C7B1-47D3-B67F-A62EFF666E3E}">
          <x14:id>{2972D0F7-56AE-49E5-B2B6-37EA68B4CA4D}</x14:id>
        </ext>
      </extLst>
    </cfRule>
  </conditionalFormatting>
  <conditionalFormatting sqref="N3:N44">
    <cfRule type="dataBar" priority="18">
      <dataBar>
        <cfvo type="min"/>
        <cfvo type="max"/>
        <color rgb="FF638EC6"/>
      </dataBar>
      <extLst>
        <ext xmlns:x14="http://schemas.microsoft.com/office/spreadsheetml/2009/9/main" uri="{B025F937-C7B1-47D3-B67F-A62EFF666E3E}">
          <x14:id>{AFEB71CE-A222-49F0-B0F1-017C44CABEA4}</x14:id>
        </ext>
      </extLst>
    </cfRule>
  </conditionalFormatting>
  <conditionalFormatting sqref="N3:N45">
    <cfRule type="dataBar" priority="19">
      <dataBar>
        <cfvo type="min"/>
        <cfvo type="max"/>
        <color rgb="FF638EC6"/>
      </dataBar>
      <extLst>
        <ext xmlns:x14="http://schemas.microsoft.com/office/spreadsheetml/2009/9/main" uri="{B025F937-C7B1-47D3-B67F-A62EFF666E3E}">
          <x14:id>{EA34BD6A-BC8F-4917-BAB3-EDC2F926D9C1}</x14:id>
        </ext>
      </extLst>
    </cfRule>
  </conditionalFormatting>
  <hyperlinks>
    <hyperlink ref="A48" r:id="rId1" xr:uid="{00000000-0004-0000-0100-000000000000}"/>
  </hyperlinks>
  <pageMargins left="0.25" right="0.25" top="0.75" bottom="0.75" header="0.3" footer="0.3"/>
  <pageSetup scale="86" fitToHeight="0" orientation="landscape" r:id="rId2"/>
  <headerFooter>
    <oddHeader>&amp;CGrade 10 ELA 
Spring 2018 Items</oddHeader>
    <oddFooter>&amp;RPrinted on &amp;D @ &amp;T</oddFooter>
  </headerFooter>
  <rowBreaks count="2" manualBreakCount="2">
    <brk id="37" max="13" man="1"/>
    <brk id="55" max="16383" man="1"/>
  </rowBreaks>
  <drawing r:id="rId3"/>
  <extLst>
    <ext xmlns:x14="http://schemas.microsoft.com/office/spreadsheetml/2009/9/main" uri="{78C0D931-6437-407d-A8EE-F0AAD7539E65}">
      <x14:conditionalFormattings>
        <x14:conditionalFormatting xmlns:xm="http://schemas.microsoft.com/office/excel/2006/main">
          <x14:cfRule type="dataBar" id="{41891210-4D2B-4B3D-B53A-95153EF0B6F9}">
            <x14:dataBar minLength="0" maxLength="100" border="1" negativeBarBorderColorSameAsPositive="0">
              <x14:cfvo type="autoMin"/>
              <x14:cfvo type="autoMax"/>
              <x14:borderColor rgb="FF638EC6"/>
              <x14:negativeFillColor rgb="FFFF0000"/>
              <x14:negativeBorderColor rgb="FFFF0000"/>
              <x14:axisColor rgb="FF000000"/>
            </x14:dataBar>
          </x14:cfRule>
          <xm:sqref>N52</xm:sqref>
        </x14:conditionalFormatting>
        <x14:conditionalFormatting xmlns:xm="http://schemas.microsoft.com/office/excel/2006/main">
          <x14:cfRule type="dataBar" id="{DA9F0E26-37E6-4C8F-B30F-910F6E09FF7E}">
            <x14:dataBar minLength="0" maxLength="100" border="1" negativeBarBorderColorSameAsPositive="0">
              <x14:cfvo type="autoMin"/>
              <x14:cfvo type="autoMax"/>
              <x14:borderColor rgb="FF638EC6"/>
              <x14:negativeFillColor rgb="FFFF0000"/>
              <x14:negativeBorderColor rgb="FFFF0000"/>
              <x14:axisColor rgb="FF000000"/>
            </x14:dataBar>
          </x14:cfRule>
          <xm:sqref>N53:N54</xm:sqref>
        </x14:conditionalFormatting>
        <x14:conditionalFormatting xmlns:xm="http://schemas.microsoft.com/office/excel/2006/main">
          <x14:cfRule type="dataBar" id="{0D97C3E7-3D44-43F4-8A56-5CDFBF1EE584}">
            <x14:dataBar minLength="0" maxLength="100" gradient="0">
              <x14:cfvo type="autoMin"/>
              <x14:cfvo type="autoMax"/>
              <x14:negativeFillColor rgb="FFFF0000"/>
              <x14:axisColor rgb="FF000000"/>
            </x14:dataBar>
          </x14:cfRule>
          <xm:sqref>N52:N54</xm:sqref>
        </x14:conditionalFormatting>
        <x14:conditionalFormatting xmlns:xm="http://schemas.microsoft.com/office/excel/2006/main">
          <x14:cfRule type="dataBar" id="{A9A99452-8C51-43AE-A26F-5FAC0540D572}">
            <x14:dataBar minLength="0" maxLength="100" border="1" negativeBarBorderColorSameAsPositive="0">
              <x14:cfvo type="autoMin"/>
              <x14:cfvo type="autoMax"/>
              <x14:borderColor rgb="FFFF555A"/>
              <x14:negativeFillColor rgb="FFFF0000"/>
              <x14:negativeBorderColor rgb="FFFF0000"/>
              <x14:axisColor rgb="FF000000"/>
            </x14:dataBar>
          </x14:cfRule>
          <xm:sqref>N45</xm:sqref>
        </x14:conditionalFormatting>
        <x14:conditionalFormatting xmlns:xm="http://schemas.microsoft.com/office/excel/2006/main">
          <x14:cfRule type="dataBar" id="{9393C368-0206-4FF1-A0A6-719885167820}">
            <x14:dataBar minLength="0" maxLength="100" border="1" negativeBarBorderColorSameAsPositive="0">
              <x14:cfvo type="autoMin"/>
              <x14:cfvo type="autoMax"/>
              <x14:borderColor rgb="FF638EC6"/>
              <x14:negativeFillColor rgb="FFFF0000"/>
              <x14:negativeBorderColor rgb="FFFF0000"/>
              <x14:axisColor rgb="FF000000"/>
            </x14:dataBar>
          </x14:cfRule>
          <xm:sqref>N45</xm:sqref>
        </x14:conditionalFormatting>
        <x14:conditionalFormatting xmlns:xm="http://schemas.microsoft.com/office/excel/2006/main">
          <x14:cfRule type="dataBar" id="{397CD3D9-295D-4B53-B92B-8581B3E750B8}">
            <x14:dataBar minLength="0" maxLength="100" border="1" negativeBarBorderColorSameAsPositive="0">
              <x14:cfvo type="autoMin"/>
              <x14:cfvo type="autoMax"/>
              <x14:borderColor rgb="FF638EC6"/>
              <x14:negativeFillColor rgb="FFFF0000"/>
              <x14:negativeBorderColor rgb="FFFF0000"/>
              <x14:axisColor rgb="FF000000"/>
            </x14:dataBar>
          </x14:cfRule>
          <xm:sqref>N53</xm:sqref>
        </x14:conditionalFormatting>
        <x14:conditionalFormatting xmlns:xm="http://schemas.microsoft.com/office/excel/2006/main">
          <x14:cfRule type="dataBar" id="{0876F9A2-5FE2-4B95-A800-F2B694EFA6D8}">
            <x14:dataBar minLength="0" maxLength="100" border="1" negativeBarBorderColorSameAsPositive="0">
              <x14:cfvo type="autoMin"/>
              <x14:cfvo type="autoMax"/>
              <x14:borderColor rgb="FF638EC6"/>
              <x14:negativeFillColor rgb="FFFF0000"/>
              <x14:negativeBorderColor rgb="FFFF0000"/>
              <x14:axisColor rgb="FF000000"/>
            </x14:dataBar>
          </x14:cfRule>
          <xm:sqref>N54</xm:sqref>
        </x14:conditionalFormatting>
        <x14:conditionalFormatting xmlns:xm="http://schemas.microsoft.com/office/excel/2006/main">
          <x14:cfRule type="dataBar" id="{D48B139A-67A9-4497-B52B-7D34D97BFCA4}">
            <x14:dataBar minLength="0" maxLength="100" gradient="0">
              <x14:cfvo type="autoMin"/>
              <x14:cfvo type="autoMax"/>
              <x14:negativeFillColor rgb="FFFF0000"/>
              <x14:axisColor rgb="FF000000"/>
            </x14:dataBar>
          </x14:cfRule>
          <xm:sqref>N52:N54 N3:N45</xm:sqref>
        </x14:conditionalFormatting>
        <x14:conditionalFormatting xmlns:xm="http://schemas.microsoft.com/office/excel/2006/main">
          <x14:cfRule type="dataBar" id="{2972D0F7-56AE-49E5-B2B6-37EA68B4CA4D}">
            <x14:dataBar minLength="0" maxLength="100" border="1" negativeBarBorderColorSameAsPositive="0">
              <x14:cfvo type="autoMin"/>
              <x14:cfvo type="autoMax"/>
              <x14:borderColor rgb="FFFF555A"/>
              <x14:negativeFillColor rgb="FFFF0000"/>
              <x14:negativeBorderColor rgb="FFFF0000"/>
              <x14:axisColor rgb="FF000000"/>
            </x14:dataBar>
          </x14:cfRule>
          <xm:sqref>N3:N44</xm:sqref>
        </x14:conditionalFormatting>
        <x14:conditionalFormatting xmlns:xm="http://schemas.microsoft.com/office/excel/2006/main">
          <x14:cfRule type="dataBar" id="{AFEB71CE-A222-49F0-B0F1-017C44CABEA4}">
            <x14:dataBar minLength="0" maxLength="100" border="1" negativeBarBorderColorSameAsPositive="0">
              <x14:cfvo type="autoMin"/>
              <x14:cfvo type="autoMax"/>
              <x14:borderColor rgb="FF638EC6"/>
              <x14:negativeFillColor rgb="FFFF0000"/>
              <x14:negativeBorderColor rgb="FFFF0000"/>
              <x14:axisColor rgb="FF000000"/>
            </x14:dataBar>
          </x14:cfRule>
          <xm:sqref>N3:N44</xm:sqref>
        </x14:conditionalFormatting>
        <x14:conditionalFormatting xmlns:xm="http://schemas.microsoft.com/office/excel/2006/main">
          <x14:cfRule type="dataBar" id="{EA34BD6A-BC8F-4917-BAB3-EDC2F926D9C1}">
            <x14:dataBar minLength="0" maxLength="100" gradient="0">
              <x14:cfvo type="autoMin"/>
              <x14:cfvo type="autoMax"/>
              <x14:negativeFillColor rgb="FFFF0000"/>
              <x14:axisColor rgb="FF000000"/>
            </x14:dataBar>
          </x14:cfRule>
          <xm:sqref>N3:N45</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7"/>
  <dimension ref="A1:D4"/>
  <sheetViews>
    <sheetView workbookViewId="0"/>
  </sheetViews>
  <sheetFormatPr defaultRowHeight="15"/>
  <cols>
    <col min="1" max="1" width="12.5703125" customWidth="1"/>
    <col min="2" max="2" width="20.5703125" customWidth="1"/>
    <col min="3" max="3" width="10.42578125" customWidth="1"/>
    <col min="4" max="4" width="14.42578125" customWidth="1"/>
  </cols>
  <sheetData>
    <row r="1" spans="1:4" ht="48" thickBot="1">
      <c r="A1" s="14" t="s">
        <v>76</v>
      </c>
      <c r="B1" s="15" t="s">
        <v>77</v>
      </c>
      <c r="C1" s="16" t="s">
        <v>78</v>
      </c>
      <c r="D1" s="17" t="s">
        <v>79</v>
      </c>
    </row>
    <row r="2" spans="1:4" ht="15.75">
      <c r="A2" s="18">
        <v>1</v>
      </c>
      <c r="B2" s="19" t="s">
        <v>5</v>
      </c>
      <c r="C2" s="106" t="s">
        <v>80</v>
      </c>
      <c r="D2" s="109" t="s">
        <v>360</v>
      </c>
    </row>
    <row r="3" spans="1:4" ht="15.75">
      <c r="A3" s="20">
        <v>2</v>
      </c>
      <c r="B3" s="21" t="s">
        <v>19</v>
      </c>
      <c r="C3" s="107"/>
      <c r="D3" s="110"/>
    </row>
    <row r="4" spans="1:4" ht="16.5" thickBot="1">
      <c r="A4" s="22">
        <v>3</v>
      </c>
      <c r="B4" s="23" t="s">
        <v>72</v>
      </c>
      <c r="C4" s="108"/>
      <c r="D4" s="111"/>
    </row>
  </sheetData>
  <mergeCells count="2">
    <mergeCell ref="C2:C4"/>
    <mergeCell ref="D2:D4"/>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95"/>
  <sheetViews>
    <sheetView zoomScaleNormal="100" workbookViewId="0">
      <pane ySplit="4" topLeftCell="A5" activePane="bottomLeft" state="frozen"/>
      <selection pane="bottomLeft" activeCell="A5" sqref="A5"/>
    </sheetView>
  </sheetViews>
  <sheetFormatPr defaultRowHeight="15"/>
  <cols>
    <col min="1" max="1" width="12.42578125" customWidth="1"/>
    <col min="2" max="2" width="8.140625" customWidth="1"/>
    <col min="3" max="3" width="28.140625" customWidth="1"/>
    <col min="4" max="4" width="25" customWidth="1"/>
    <col min="5" max="5" width="26.5703125" style="5" bestFit="1" customWidth="1"/>
    <col min="6" max="6" width="50.42578125" customWidth="1"/>
  </cols>
  <sheetData>
    <row r="1" spans="1:6" ht="18">
      <c r="A1" s="58" t="s">
        <v>361</v>
      </c>
      <c r="B1" s="35"/>
      <c r="C1" s="35"/>
      <c r="D1" s="36"/>
      <c r="E1" s="35"/>
      <c r="F1" s="35"/>
    </row>
    <row r="2" spans="1:6">
      <c r="A2" s="96" t="s">
        <v>384</v>
      </c>
      <c r="B2" s="35"/>
      <c r="C2" s="35"/>
      <c r="D2" s="36"/>
      <c r="E2" s="35"/>
      <c r="F2" s="35"/>
    </row>
    <row r="3" spans="1:6">
      <c r="A3" s="113" t="s">
        <v>283</v>
      </c>
      <c r="B3" s="115" t="s">
        <v>282</v>
      </c>
      <c r="C3" s="115" t="s">
        <v>281</v>
      </c>
      <c r="D3" s="115" t="s">
        <v>280</v>
      </c>
      <c r="E3" s="115" t="s">
        <v>279</v>
      </c>
      <c r="F3" s="119" t="s">
        <v>83</v>
      </c>
    </row>
    <row r="4" spans="1:6">
      <c r="A4" s="114"/>
      <c r="B4" s="116"/>
      <c r="C4" s="117"/>
      <c r="D4" s="117"/>
      <c r="E4" s="118"/>
      <c r="F4" s="120"/>
    </row>
    <row r="5" spans="1:6">
      <c r="A5" s="59">
        <v>1</v>
      </c>
      <c r="B5" s="60" t="str">
        <f>SUBSTITUTE(ADDRESS(1,A5,4),1,"")</f>
        <v>A</v>
      </c>
      <c r="C5" s="61" t="s">
        <v>84</v>
      </c>
      <c r="D5" s="62" t="s">
        <v>85</v>
      </c>
      <c r="E5" s="63"/>
      <c r="F5" s="63"/>
    </row>
    <row r="6" spans="1:6">
      <c r="A6" s="59">
        <f>A5+1</f>
        <v>2</v>
      </c>
      <c r="B6" s="60" t="str">
        <f t="shared" ref="B6:B69" si="0">SUBSTITUTE(ADDRESS(1,A6,4),1,"")</f>
        <v>B</v>
      </c>
      <c r="C6" s="61" t="s">
        <v>86</v>
      </c>
      <c r="D6" s="62" t="s">
        <v>87</v>
      </c>
      <c r="E6" s="64" t="s">
        <v>256</v>
      </c>
      <c r="F6" s="63" t="s">
        <v>278</v>
      </c>
    </row>
    <row r="7" spans="1:6">
      <c r="A7" s="59">
        <f t="shared" ref="A7:A70" si="1">A6+1</f>
        <v>3</v>
      </c>
      <c r="B7" s="60" t="str">
        <f t="shared" si="0"/>
        <v>C</v>
      </c>
      <c r="C7" s="61" t="s">
        <v>88</v>
      </c>
      <c r="D7" s="62" t="s">
        <v>89</v>
      </c>
      <c r="E7" s="64"/>
      <c r="F7" s="65"/>
    </row>
    <row r="8" spans="1:6">
      <c r="A8" s="59">
        <f t="shared" si="1"/>
        <v>4</v>
      </c>
      <c r="B8" s="60" t="str">
        <f t="shared" si="0"/>
        <v>D</v>
      </c>
      <c r="C8" s="61" t="s">
        <v>90</v>
      </c>
      <c r="D8" s="62" t="s">
        <v>91</v>
      </c>
      <c r="E8" s="64" t="s">
        <v>256</v>
      </c>
      <c r="F8" s="63" t="s">
        <v>278</v>
      </c>
    </row>
    <row r="9" spans="1:6">
      <c r="A9" s="59">
        <f t="shared" si="1"/>
        <v>5</v>
      </c>
      <c r="B9" s="60" t="str">
        <f t="shared" si="0"/>
        <v>E</v>
      </c>
      <c r="C9" s="61" t="s">
        <v>64</v>
      </c>
      <c r="D9" s="62" t="s">
        <v>64</v>
      </c>
      <c r="E9" s="63" t="s">
        <v>256</v>
      </c>
      <c r="F9" s="63" t="s">
        <v>277</v>
      </c>
    </row>
    <row r="10" spans="1:6">
      <c r="A10" s="59">
        <f t="shared" si="1"/>
        <v>6</v>
      </c>
      <c r="B10" s="60" t="str">
        <f t="shared" si="0"/>
        <v>F</v>
      </c>
      <c r="C10" s="61" t="s">
        <v>92</v>
      </c>
      <c r="D10" s="62" t="s">
        <v>92</v>
      </c>
      <c r="E10" s="63"/>
      <c r="F10" s="63" t="s">
        <v>276</v>
      </c>
    </row>
    <row r="11" spans="1:6">
      <c r="A11" s="59">
        <f t="shared" si="1"/>
        <v>7</v>
      </c>
      <c r="B11" s="60" t="str">
        <f t="shared" si="0"/>
        <v>G</v>
      </c>
      <c r="C11" s="61" t="s">
        <v>93</v>
      </c>
      <c r="D11" s="62" t="s">
        <v>94</v>
      </c>
      <c r="E11" s="63"/>
      <c r="F11" s="63"/>
    </row>
    <row r="12" spans="1:6">
      <c r="A12" s="59">
        <f t="shared" si="1"/>
        <v>8</v>
      </c>
      <c r="B12" s="60" t="str">
        <f t="shared" si="0"/>
        <v>H</v>
      </c>
      <c r="C12" s="61" t="s">
        <v>95</v>
      </c>
      <c r="D12" s="62" t="s">
        <v>96</v>
      </c>
      <c r="E12" s="63"/>
      <c r="F12" s="63"/>
    </row>
    <row r="13" spans="1:6">
      <c r="A13" s="59">
        <f t="shared" si="1"/>
        <v>9</v>
      </c>
      <c r="B13" s="60" t="str">
        <f t="shared" si="0"/>
        <v>I</v>
      </c>
      <c r="C13" s="61" t="s">
        <v>97</v>
      </c>
      <c r="D13" s="62" t="s">
        <v>98</v>
      </c>
      <c r="E13" s="63"/>
      <c r="F13" s="63"/>
    </row>
    <row r="14" spans="1:6">
      <c r="A14" s="59">
        <f t="shared" si="1"/>
        <v>10</v>
      </c>
      <c r="B14" s="60" t="str">
        <f t="shared" si="0"/>
        <v>J</v>
      </c>
      <c r="C14" s="61" t="s">
        <v>99</v>
      </c>
      <c r="D14" s="62" t="s">
        <v>100</v>
      </c>
      <c r="E14" s="63" t="s">
        <v>275</v>
      </c>
      <c r="F14" s="63"/>
    </row>
    <row r="15" spans="1:6">
      <c r="A15" s="59">
        <f t="shared" si="1"/>
        <v>11</v>
      </c>
      <c r="B15" s="60" t="str">
        <f t="shared" si="0"/>
        <v>K</v>
      </c>
      <c r="C15" s="61" t="s">
        <v>101</v>
      </c>
      <c r="D15" s="62" t="s">
        <v>101</v>
      </c>
      <c r="E15" s="66"/>
      <c r="F15" s="63"/>
    </row>
    <row r="16" spans="1:6" s="34" customFormat="1" ht="25.5">
      <c r="A16" s="67">
        <f t="shared" si="1"/>
        <v>12</v>
      </c>
      <c r="B16" s="68" t="str">
        <f t="shared" si="0"/>
        <v>L</v>
      </c>
      <c r="C16" s="69" t="s">
        <v>274</v>
      </c>
      <c r="D16" s="70" t="s">
        <v>273</v>
      </c>
      <c r="E16" s="71"/>
      <c r="F16" s="72" t="s">
        <v>268</v>
      </c>
    </row>
    <row r="17" spans="1:6" s="34" customFormat="1">
      <c r="A17" s="67">
        <f t="shared" si="1"/>
        <v>13</v>
      </c>
      <c r="B17" s="68" t="str">
        <f t="shared" si="0"/>
        <v>M</v>
      </c>
      <c r="C17" s="69" t="s">
        <v>102</v>
      </c>
      <c r="D17" s="73" t="s">
        <v>103</v>
      </c>
      <c r="E17" s="71"/>
      <c r="F17" s="72" t="s">
        <v>268</v>
      </c>
    </row>
    <row r="18" spans="1:6" s="34" customFormat="1" ht="25.5">
      <c r="A18" s="67">
        <f t="shared" si="1"/>
        <v>14</v>
      </c>
      <c r="B18" s="68" t="str">
        <f t="shared" si="0"/>
        <v>N</v>
      </c>
      <c r="C18" s="69" t="s">
        <v>272</v>
      </c>
      <c r="D18" s="70" t="s">
        <v>271</v>
      </c>
      <c r="E18" s="71"/>
      <c r="F18" s="72" t="s">
        <v>268</v>
      </c>
    </row>
    <row r="19" spans="1:6" s="34" customFormat="1" ht="25.5">
      <c r="A19" s="67">
        <f t="shared" si="1"/>
        <v>15</v>
      </c>
      <c r="B19" s="68" t="str">
        <f t="shared" si="0"/>
        <v>O</v>
      </c>
      <c r="C19" s="69" t="s">
        <v>270</v>
      </c>
      <c r="D19" s="70" t="s">
        <v>269</v>
      </c>
      <c r="E19" s="71"/>
      <c r="F19" s="72" t="s">
        <v>268</v>
      </c>
    </row>
    <row r="20" spans="1:6" s="34" customFormat="1">
      <c r="A20" s="67">
        <f t="shared" si="1"/>
        <v>16</v>
      </c>
      <c r="B20" s="68" t="str">
        <f t="shared" si="0"/>
        <v>P</v>
      </c>
      <c r="C20" s="74" t="s">
        <v>104</v>
      </c>
      <c r="D20" s="73" t="s">
        <v>105</v>
      </c>
      <c r="E20" s="71"/>
      <c r="F20" s="72" t="s">
        <v>268</v>
      </c>
    </row>
    <row r="21" spans="1:6" s="34" customFormat="1">
      <c r="A21" s="67">
        <f t="shared" si="1"/>
        <v>17</v>
      </c>
      <c r="B21" s="68" t="str">
        <f t="shared" si="0"/>
        <v>Q</v>
      </c>
      <c r="C21" s="74" t="s">
        <v>106</v>
      </c>
      <c r="D21" s="73" t="s">
        <v>107</v>
      </c>
      <c r="E21" s="71"/>
      <c r="F21" s="72" t="s">
        <v>268</v>
      </c>
    </row>
    <row r="22" spans="1:6" s="33" customFormat="1" ht="12.75">
      <c r="A22" s="67">
        <f t="shared" si="1"/>
        <v>18</v>
      </c>
      <c r="B22" s="68" t="str">
        <f t="shared" si="0"/>
        <v>R</v>
      </c>
      <c r="C22" s="75" t="s">
        <v>267</v>
      </c>
      <c r="D22" s="76" t="s">
        <v>266</v>
      </c>
      <c r="E22" s="77"/>
      <c r="F22" s="76"/>
    </row>
    <row r="23" spans="1:6" s="33" customFormat="1" ht="12.75">
      <c r="A23" s="67">
        <f t="shared" si="1"/>
        <v>19</v>
      </c>
      <c r="B23" s="68" t="str">
        <f t="shared" si="0"/>
        <v>S</v>
      </c>
      <c r="C23" s="75" t="s">
        <v>265</v>
      </c>
      <c r="D23" s="76" t="s">
        <v>264</v>
      </c>
      <c r="E23" s="77"/>
      <c r="F23" s="76"/>
    </row>
    <row r="24" spans="1:6" s="33" customFormat="1" ht="12.75">
      <c r="A24" s="67">
        <f t="shared" si="1"/>
        <v>20</v>
      </c>
      <c r="B24" s="68" t="str">
        <f t="shared" si="0"/>
        <v>T</v>
      </c>
      <c r="C24" s="75" t="s">
        <v>263</v>
      </c>
      <c r="D24" s="75" t="s">
        <v>263</v>
      </c>
      <c r="E24" s="77"/>
      <c r="F24" s="77" t="s">
        <v>362</v>
      </c>
    </row>
    <row r="25" spans="1:6" s="33" customFormat="1" ht="12.75">
      <c r="A25" s="67">
        <f t="shared" si="1"/>
        <v>21</v>
      </c>
      <c r="B25" s="68" t="str">
        <f t="shared" si="0"/>
        <v>U</v>
      </c>
      <c r="C25" s="75" t="s">
        <v>262</v>
      </c>
      <c r="D25" s="76" t="s">
        <v>262</v>
      </c>
      <c r="E25" s="77"/>
      <c r="F25" s="77" t="s">
        <v>363</v>
      </c>
    </row>
    <row r="26" spans="1:6" s="32" customFormat="1" ht="12.75">
      <c r="A26" s="67">
        <f t="shared" si="1"/>
        <v>22</v>
      </c>
      <c r="B26" s="68" t="str">
        <f t="shared" si="0"/>
        <v>V</v>
      </c>
      <c r="C26" s="75" t="s">
        <v>78</v>
      </c>
      <c r="D26" s="72" t="s">
        <v>78</v>
      </c>
      <c r="E26" s="71"/>
      <c r="F26" s="71" t="s">
        <v>261</v>
      </c>
    </row>
    <row r="27" spans="1:6" ht="25.5">
      <c r="A27" s="59">
        <f t="shared" si="1"/>
        <v>23</v>
      </c>
      <c r="B27" s="60" t="str">
        <f t="shared" si="0"/>
        <v>W</v>
      </c>
      <c r="C27" s="61" t="s">
        <v>108</v>
      </c>
      <c r="D27" s="62" t="s">
        <v>109</v>
      </c>
      <c r="E27" s="63"/>
      <c r="F27" s="63" t="s">
        <v>260</v>
      </c>
    </row>
    <row r="28" spans="1:6" ht="25.5">
      <c r="A28" s="59">
        <f>A27+1</f>
        <v>24</v>
      </c>
      <c r="B28" s="60" t="str">
        <f t="shared" si="0"/>
        <v>X</v>
      </c>
      <c r="C28" s="61" t="s">
        <v>110</v>
      </c>
      <c r="D28" s="62" t="s">
        <v>111</v>
      </c>
      <c r="E28" s="63"/>
      <c r="F28" s="63" t="s">
        <v>112</v>
      </c>
    </row>
    <row r="29" spans="1:6" ht="25.5">
      <c r="A29" s="59">
        <f t="shared" si="1"/>
        <v>25</v>
      </c>
      <c r="B29" s="60" t="str">
        <f t="shared" si="0"/>
        <v>Y</v>
      </c>
      <c r="C29" s="61" t="s">
        <v>113</v>
      </c>
      <c r="D29" s="62" t="s">
        <v>114</v>
      </c>
      <c r="E29" s="63"/>
      <c r="F29" s="78" t="s">
        <v>259</v>
      </c>
    </row>
    <row r="30" spans="1:6" ht="38.25">
      <c r="A30" s="59">
        <f t="shared" si="1"/>
        <v>26</v>
      </c>
      <c r="B30" s="60" t="str">
        <f t="shared" si="0"/>
        <v>Z</v>
      </c>
      <c r="C30" s="61" t="s">
        <v>115</v>
      </c>
      <c r="D30" s="62" t="s">
        <v>116</v>
      </c>
      <c r="E30" s="63" t="s">
        <v>256</v>
      </c>
      <c r="F30" s="78" t="s">
        <v>258</v>
      </c>
    </row>
    <row r="31" spans="1:6" ht="25.5">
      <c r="A31" s="59">
        <f t="shared" si="1"/>
        <v>27</v>
      </c>
      <c r="B31" s="60" t="str">
        <f t="shared" si="0"/>
        <v>AA</v>
      </c>
      <c r="C31" s="62" t="s">
        <v>117</v>
      </c>
      <c r="D31" s="79" t="s">
        <v>118</v>
      </c>
      <c r="E31" s="63"/>
      <c r="F31" s="78" t="s">
        <v>257</v>
      </c>
    </row>
    <row r="32" spans="1:6" ht="25.5">
      <c r="A32" s="59">
        <f t="shared" si="1"/>
        <v>28</v>
      </c>
      <c r="B32" s="60" t="str">
        <f t="shared" si="0"/>
        <v>AB</v>
      </c>
      <c r="C32" s="62" t="s">
        <v>119</v>
      </c>
      <c r="D32" s="79" t="s">
        <v>120</v>
      </c>
      <c r="E32" s="63" t="s">
        <v>256</v>
      </c>
      <c r="F32" s="63" t="s">
        <v>121</v>
      </c>
    </row>
    <row r="33" spans="1:6" ht="89.25">
      <c r="A33" s="59">
        <f t="shared" si="1"/>
        <v>29</v>
      </c>
      <c r="B33" s="60" t="str">
        <f t="shared" si="0"/>
        <v>AC</v>
      </c>
      <c r="C33" s="61" t="s">
        <v>122</v>
      </c>
      <c r="D33" s="62" t="s">
        <v>123</v>
      </c>
      <c r="E33" s="63" t="s">
        <v>189</v>
      </c>
      <c r="F33" s="78" t="s">
        <v>255</v>
      </c>
    </row>
    <row r="34" spans="1:6" ht="114.75">
      <c r="A34" s="59">
        <f t="shared" si="1"/>
        <v>30</v>
      </c>
      <c r="B34" s="60" t="str">
        <f t="shared" si="0"/>
        <v>AD</v>
      </c>
      <c r="C34" s="61" t="s">
        <v>124</v>
      </c>
      <c r="D34" s="80" t="s">
        <v>125</v>
      </c>
      <c r="E34" s="63" t="s">
        <v>189</v>
      </c>
      <c r="F34" s="78" t="s">
        <v>254</v>
      </c>
    </row>
    <row r="35" spans="1:6" ht="63.75">
      <c r="A35" s="59">
        <f t="shared" si="1"/>
        <v>31</v>
      </c>
      <c r="B35" s="60" t="str">
        <f t="shared" si="0"/>
        <v>AE</v>
      </c>
      <c r="C35" s="61" t="s">
        <v>126</v>
      </c>
      <c r="D35" s="80" t="s">
        <v>127</v>
      </c>
      <c r="E35" s="78" t="s">
        <v>253</v>
      </c>
      <c r="F35" s="78" t="s">
        <v>252</v>
      </c>
    </row>
    <row r="36" spans="1:6" ht="25.5">
      <c r="A36" s="59">
        <f t="shared" si="1"/>
        <v>32</v>
      </c>
      <c r="B36" s="60" t="str">
        <f t="shared" si="0"/>
        <v>AF</v>
      </c>
      <c r="C36" s="63" t="s">
        <v>251</v>
      </c>
      <c r="D36" s="66" t="s">
        <v>250</v>
      </c>
      <c r="E36" s="63" t="s">
        <v>189</v>
      </c>
      <c r="F36" s="63" t="s">
        <v>241</v>
      </c>
    </row>
    <row r="37" spans="1:6" ht="25.5">
      <c r="A37" s="59">
        <f t="shared" si="1"/>
        <v>33</v>
      </c>
      <c r="B37" s="60" t="str">
        <f t="shared" si="0"/>
        <v>AG</v>
      </c>
      <c r="C37" s="63" t="s">
        <v>249</v>
      </c>
      <c r="D37" s="66" t="s">
        <v>248</v>
      </c>
      <c r="E37" s="63" t="s">
        <v>189</v>
      </c>
      <c r="F37" s="63" t="s">
        <v>241</v>
      </c>
    </row>
    <row r="38" spans="1:6" ht="25.5">
      <c r="A38" s="59">
        <f t="shared" si="1"/>
        <v>34</v>
      </c>
      <c r="B38" s="60" t="str">
        <f t="shared" si="0"/>
        <v>AH</v>
      </c>
      <c r="C38" s="63" t="s">
        <v>247</v>
      </c>
      <c r="D38" s="66" t="s">
        <v>246</v>
      </c>
      <c r="E38" s="63" t="s">
        <v>189</v>
      </c>
      <c r="F38" s="63" t="s">
        <v>241</v>
      </c>
    </row>
    <row r="39" spans="1:6" ht="25.5">
      <c r="A39" s="59">
        <f t="shared" si="1"/>
        <v>35</v>
      </c>
      <c r="B39" s="60" t="str">
        <f t="shared" si="0"/>
        <v>AI</v>
      </c>
      <c r="C39" s="63" t="s">
        <v>245</v>
      </c>
      <c r="D39" s="66" t="s">
        <v>244</v>
      </c>
      <c r="E39" s="63" t="s">
        <v>189</v>
      </c>
      <c r="F39" s="63" t="s">
        <v>241</v>
      </c>
    </row>
    <row r="40" spans="1:6" ht="25.5">
      <c r="A40" s="59">
        <f t="shared" si="1"/>
        <v>36</v>
      </c>
      <c r="B40" s="60" t="str">
        <f t="shared" si="0"/>
        <v>AJ</v>
      </c>
      <c r="C40" s="63" t="s">
        <v>243</v>
      </c>
      <c r="D40" s="66" t="s">
        <v>242</v>
      </c>
      <c r="E40" s="63" t="s">
        <v>189</v>
      </c>
      <c r="F40" s="63" t="s">
        <v>241</v>
      </c>
    </row>
    <row r="41" spans="1:6">
      <c r="A41" s="59">
        <f>A40+1</f>
        <v>37</v>
      </c>
      <c r="B41" s="60" t="str">
        <f t="shared" si="0"/>
        <v>AK</v>
      </c>
      <c r="C41" s="81" t="s">
        <v>240</v>
      </c>
      <c r="D41" s="82" t="s">
        <v>128</v>
      </c>
      <c r="E41" s="63" t="s">
        <v>189</v>
      </c>
      <c r="F41" s="112" t="s">
        <v>239</v>
      </c>
    </row>
    <row r="42" spans="1:6">
      <c r="A42" s="59">
        <f t="shared" si="1"/>
        <v>38</v>
      </c>
      <c r="B42" s="60" t="str">
        <f t="shared" si="0"/>
        <v>AL</v>
      </c>
      <c r="C42" s="81" t="s">
        <v>238</v>
      </c>
      <c r="D42" s="82" t="s">
        <v>129</v>
      </c>
      <c r="E42" s="63" t="s">
        <v>189</v>
      </c>
      <c r="F42" s="112"/>
    </row>
    <row r="43" spans="1:6">
      <c r="A43" s="59">
        <f t="shared" si="1"/>
        <v>39</v>
      </c>
      <c r="B43" s="60" t="str">
        <f t="shared" si="0"/>
        <v>AM</v>
      </c>
      <c r="C43" s="81" t="s">
        <v>237</v>
      </c>
      <c r="D43" s="82" t="s">
        <v>130</v>
      </c>
      <c r="E43" s="63" t="s">
        <v>189</v>
      </c>
      <c r="F43" s="112"/>
    </row>
    <row r="44" spans="1:6">
      <c r="A44" s="59">
        <f t="shared" si="1"/>
        <v>40</v>
      </c>
      <c r="B44" s="60" t="str">
        <f t="shared" si="0"/>
        <v>AN</v>
      </c>
      <c r="C44" s="81" t="s">
        <v>236</v>
      </c>
      <c r="D44" s="82" t="s">
        <v>131</v>
      </c>
      <c r="E44" s="63" t="s">
        <v>189</v>
      </c>
      <c r="F44" s="112"/>
    </row>
    <row r="45" spans="1:6">
      <c r="A45" s="59">
        <f t="shared" si="1"/>
        <v>41</v>
      </c>
      <c r="B45" s="60" t="str">
        <f t="shared" si="0"/>
        <v>AO</v>
      </c>
      <c r="C45" s="81" t="s">
        <v>235</v>
      </c>
      <c r="D45" s="82" t="s">
        <v>132</v>
      </c>
      <c r="E45" s="63" t="s">
        <v>189</v>
      </c>
      <c r="F45" s="112"/>
    </row>
    <row r="46" spans="1:6">
      <c r="A46" s="59">
        <f t="shared" si="1"/>
        <v>42</v>
      </c>
      <c r="B46" s="60" t="str">
        <f t="shared" si="0"/>
        <v>AP</v>
      </c>
      <c r="C46" s="81" t="s">
        <v>234</v>
      </c>
      <c r="D46" s="82" t="s">
        <v>133</v>
      </c>
      <c r="E46" s="63" t="s">
        <v>189</v>
      </c>
      <c r="F46" s="112"/>
    </row>
    <row r="47" spans="1:6">
      <c r="A47" s="59">
        <f t="shared" si="1"/>
        <v>43</v>
      </c>
      <c r="B47" s="60" t="str">
        <f t="shared" si="0"/>
        <v>AQ</v>
      </c>
      <c r="C47" s="81" t="s">
        <v>233</v>
      </c>
      <c r="D47" s="82" t="s">
        <v>134</v>
      </c>
      <c r="E47" s="63" t="s">
        <v>189</v>
      </c>
      <c r="F47" s="112"/>
    </row>
    <row r="48" spans="1:6">
      <c r="A48" s="59">
        <f t="shared" si="1"/>
        <v>44</v>
      </c>
      <c r="B48" s="60" t="str">
        <f t="shared" si="0"/>
        <v>AR</v>
      </c>
      <c r="C48" s="81" t="s">
        <v>232</v>
      </c>
      <c r="D48" s="82" t="s">
        <v>135</v>
      </c>
      <c r="E48" s="63" t="s">
        <v>189</v>
      </c>
      <c r="F48" s="112"/>
    </row>
    <row r="49" spans="1:6">
      <c r="A49" s="59">
        <f t="shared" si="1"/>
        <v>45</v>
      </c>
      <c r="B49" s="60" t="str">
        <f t="shared" si="0"/>
        <v>AS</v>
      </c>
      <c r="C49" s="81" t="s">
        <v>231</v>
      </c>
      <c r="D49" s="82" t="s">
        <v>136</v>
      </c>
      <c r="E49" s="63" t="s">
        <v>189</v>
      </c>
      <c r="F49" s="112"/>
    </row>
    <row r="50" spans="1:6">
      <c r="A50" s="59">
        <f t="shared" si="1"/>
        <v>46</v>
      </c>
      <c r="B50" s="60" t="str">
        <f t="shared" si="0"/>
        <v>AT</v>
      </c>
      <c r="C50" s="81" t="s">
        <v>230</v>
      </c>
      <c r="D50" s="82" t="s">
        <v>137</v>
      </c>
      <c r="E50" s="63" t="s">
        <v>189</v>
      </c>
      <c r="F50" s="112"/>
    </row>
    <row r="51" spans="1:6">
      <c r="A51" s="59">
        <f t="shared" si="1"/>
        <v>47</v>
      </c>
      <c r="B51" s="60" t="str">
        <f t="shared" si="0"/>
        <v>AU</v>
      </c>
      <c r="C51" s="81" t="s">
        <v>229</v>
      </c>
      <c r="D51" s="82" t="s">
        <v>138</v>
      </c>
      <c r="E51" s="63" t="s">
        <v>189</v>
      </c>
      <c r="F51" s="112"/>
    </row>
    <row r="52" spans="1:6">
      <c r="A52" s="59">
        <f t="shared" si="1"/>
        <v>48</v>
      </c>
      <c r="B52" s="60" t="str">
        <f t="shared" si="0"/>
        <v>AV</v>
      </c>
      <c r="C52" s="81" t="s">
        <v>228</v>
      </c>
      <c r="D52" s="82" t="s">
        <v>139</v>
      </c>
      <c r="E52" s="63" t="s">
        <v>189</v>
      </c>
      <c r="F52" s="112"/>
    </row>
    <row r="53" spans="1:6">
      <c r="A53" s="59">
        <f t="shared" si="1"/>
        <v>49</v>
      </c>
      <c r="B53" s="60" t="str">
        <f t="shared" si="0"/>
        <v>AW</v>
      </c>
      <c r="C53" s="81" t="s">
        <v>227</v>
      </c>
      <c r="D53" s="82" t="s">
        <v>140</v>
      </c>
      <c r="E53" s="63" t="s">
        <v>189</v>
      </c>
      <c r="F53" s="112"/>
    </row>
    <row r="54" spans="1:6">
      <c r="A54" s="59">
        <f t="shared" si="1"/>
        <v>50</v>
      </c>
      <c r="B54" s="60" t="str">
        <f t="shared" si="0"/>
        <v>AX</v>
      </c>
      <c r="C54" s="81" t="s">
        <v>226</v>
      </c>
      <c r="D54" s="82" t="s">
        <v>141</v>
      </c>
      <c r="E54" s="63" t="s">
        <v>189</v>
      </c>
      <c r="F54" s="112"/>
    </row>
    <row r="55" spans="1:6">
      <c r="A55" s="59">
        <f t="shared" si="1"/>
        <v>51</v>
      </c>
      <c r="B55" s="60" t="str">
        <f t="shared" si="0"/>
        <v>AY</v>
      </c>
      <c r="C55" s="81" t="s">
        <v>225</v>
      </c>
      <c r="D55" s="82" t="s">
        <v>142</v>
      </c>
      <c r="E55" s="63" t="s">
        <v>189</v>
      </c>
      <c r="F55" s="112"/>
    </row>
    <row r="56" spans="1:6">
      <c r="A56" s="59">
        <f t="shared" si="1"/>
        <v>52</v>
      </c>
      <c r="B56" s="60" t="str">
        <f t="shared" si="0"/>
        <v>AZ</v>
      </c>
      <c r="C56" s="81" t="s">
        <v>224</v>
      </c>
      <c r="D56" s="82" t="s">
        <v>143</v>
      </c>
      <c r="E56" s="63" t="s">
        <v>189</v>
      </c>
      <c r="F56" s="112"/>
    </row>
    <row r="57" spans="1:6">
      <c r="A57" s="59">
        <f t="shared" si="1"/>
        <v>53</v>
      </c>
      <c r="B57" s="60" t="str">
        <f t="shared" si="0"/>
        <v>BA</v>
      </c>
      <c r="C57" s="81" t="s">
        <v>223</v>
      </c>
      <c r="D57" s="82" t="s">
        <v>144</v>
      </c>
      <c r="E57" s="63" t="s">
        <v>189</v>
      </c>
      <c r="F57" s="112"/>
    </row>
    <row r="58" spans="1:6">
      <c r="A58" s="59">
        <f t="shared" si="1"/>
        <v>54</v>
      </c>
      <c r="B58" s="60" t="str">
        <f t="shared" si="0"/>
        <v>BB</v>
      </c>
      <c r="C58" s="81" t="s">
        <v>222</v>
      </c>
      <c r="D58" s="82" t="s">
        <v>145</v>
      </c>
      <c r="E58" s="63" t="s">
        <v>189</v>
      </c>
      <c r="F58" s="112"/>
    </row>
    <row r="59" spans="1:6">
      <c r="A59" s="59">
        <f t="shared" si="1"/>
        <v>55</v>
      </c>
      <c r="B59" s="60" t="str">
        <f t="shared" si="0"/>
        <v>BC</v>
      </c>
      <c r="C59" s="81" t="s">
        <v>221</v>
      </c>
      <c r="D59" s="82" t="s">
        <v>146</v>
      </c>
      <c r="E59" s="63" t="s">
        <v>189</v>
      </c>
      <c r="F59" s="112"/>
    </row>
    <row r="60" spans="1:6">
      <c r="A60" s="59">
        <f t="shared" si="1"/>
        <v>56</v>
      </c>
      <c r="B60" s="60" t="str">
        <f t="shared" si="0"/>
        <v>BD</v>
      </c>
      <c r="C60" s="81" t="s">
        <v>220</v>
      </c>
      <c r="D60" s="82" t="s">
        <v>147</v>
      </c>
      <c r="E60" s="63" t="s">
        <v>189</v>
      </c>
      <c r="F60" s="112"/>
    </row>
    <row r="61" spans="1:6">
      <c r="A61" s="59">
        <f t="shared" si="1"/>
        <v>57</v>
      </c>
      <c r="B61" s="60" t="str">
        <f t="shared" si="0"/>
        <v>BE</v>
      </c>
      <c r="C61" s="81" t="s">
        <v>219</v>
      </c>
      <c r="D61" s="82" t="s">
        <v>148</v>
      </c>
      <c r="E61" s="63" t="s">
        <v>189</v>
      </c>
      <c r="F61" s="112"/>
    </row>
    <row r="62" spans="1:6">
      <c r="A62" s="59">
        <f t="shared" si="1"/>
        <v>58</v>
      </c>
      <c r="B62" s="60" t="str">
        <f t="shared" si="0"/>
        <v>BF</v>
      </c>
      <c r="C62" s="81" t="s">
        <v>218</v>
      </c>
      <c r="D62" s="82" t="s">
        <v>149</v>
      </c>
      <c r="E62" s="63" t="s">
        <v>189</v>
      </c>
      <c r="F62" s="112"/>
    </row>
    <row r="63" spans="1:6">
      <c r="A63" s="59">
        <f t="shared" si="1"/>
        <v>59</v>
      </c>
      <c r="B63" s="60" t="str">
        <f t="shared" si="0"/>
        <v>BG</v>
      </c>
      <c r="C63" s="81" t="s">
        <v>217</v>
      </c>
      <c r="D63" s="82" t="s">
        <v>150</v>
      </c>
      <c r="E63" s="63" t="s">
        <v>189</v>
      </c>
      <c r="F63" s="112"/>
    </row>
    <row r="64" spans="1:6">
      <c r="A64" s="59">
        <f t="shared" si="1"/>
        <v>60</v>
      </c>
      <c r="B64" s="60" t="str">
        <f t="shared" si="0"/>
        <v>BH</v>
      </c>
      <c r="C64" s="81" t="s">
        <v>216</v>
      </c>
      <c r="D64" s="82" t="s">
        <v>151</v>
      </c>
      <c r="E64" s="63" t="s">
        <v>189</v>
      </c>
      <c r="F64" s="112"/>
    </row>
    <row r="65" spans="1:11">
      <c r="A65" s="59">
        <f t="shared" si="1"/>
        <v>61</v>
      </c>
      <c r="B65" s="60" t="str">
        <f t="shared" si="0"/>
        <v>BI</v>
      </c>
      <c r="C65" s="81" t="s">
        <v>215</v>
      </c>
      <c r="D65" s="82" t="s">
        <v>152</v>
      </c>
      <c r="E65" s="63" t="s">
        <v>189</v>
      </c>
      <c r="F65" s="112"/>
    </row>
    <row r="66" spans="1:11">
      <c r="A66" s="59">
        <f t="shared" si="1"/>
        <v>62</v>
      </c>
      <c r="B66" s="60" t="str">
        <f t="shared" si="0"/>
        <v>BJ</v>
      </c>
      <c r="C66" s="81" t="s">
        <v>214</v>
      </c>
      <c r="D66" s="82" t="s">
        <v>153</v>
      </c>
      <c r="E66" s="63" t="s">
        <v>189</v>
      </c>
      <c r="F66" s="112"/>
    </row>
    <row r="67" spans="1:11">
      <c r="A67" s="59">
        <f t="shared" si="1"/>
        <v>63</v>
      </c>
      <c r="B67" s="60" t="str">
        <f t="shared" si="0"/>
        <v>BK</v>
      </c>
      <c r="C67" s="81" t="s">
        <v>213</v>
      </c>
      <c r="D67" s="82" t="s">
        <v>154</v>
      </c>
      <c r="E67" s="63" t="s">
        <v>189</v>
      </c>
      <c r="F67" s="112"/>
    </row>
    <row r="68" spans="1:11">
      <c r="A68" s="59">
        <f t="shared" si="1"/>
        <v>64</v>
      </c>
      <c r="B68" s="60" t="str">
        <f t="shared" si="0"/>
        <v>BL</v>
      </c>
      <c r="C68" s="81" t="s">
        <v>212</v>
      </c>
      <c r="D68" s="82" t="s">
        <v>155</v>
      </c>
      <c r="E68" s="63" t="s">
        <v>189</v>
      </c>
      <c r="F68" s="112"/>
    </row>
    <row r="69" spans="1:11">
      <c r="A69" s="59">
        <f t="shared" si="1"/>
        <v>65</v>
      </c>
      <c r="B69" s="60" t="str">
        <f t="shared" si="0"/>
        <v>BM</v>
      </c>
      <c r="C69" s="81" t="s">
        <v>211</v>
      </c>
      <c r="D69" s="82" t="s">
        <v>156</v>
      </c>
      <c r="E69" s="63" t="s">
        <v>189</v>
      </c>
      <c r="F69" s="112"/>
    </row>
    <row r="70" spans="1:11">
      <c r="A70" s="59">
        <f t="shared" si="1"/>
        <v>66</v>
      </c>
      <c r="B70" s="60" t="str">
        <f t="shared" ref="B70:B95" si="2">SUBSTITUTE(ADDRESS(1,A70,4),1,"")</f>
        <v>BN</v>
      </c>
      <c r="C70" s="81" t="s">
        <v>210</v>
      </c>
      <c r="D70" s="82" t="s">
        <v>157</v>
      </c>
      <c r="E70" s="63" t="s">
        <v>189</v>
      </c>
      <c r="F70" s="112"/>
    </row>
    <row r="71" spans="1:11">
      <c r="A71" s="59">
        <f t="shared" ref="A71:A95" si="3">A70+1</f>
        <v>67</v>
      </c>
      <c r="B71" s="60" t="str">
        <f t="shared" si="2"/>
        <v>BO</v>
      </c>
      <c r="C71" s="81" t="s">
        <v>209</v>
      </c>
      <c r="D71" s="82" t="s">
        <v>158</v>
      </c>
      <c r="E71" s="63" t="s">
        <v>189</v>
      </c>
      <c r="F71" s="112"/>
    </row>
    <row r="72" spans="1:11">
      <c r="A72" s="59">
        <f t="shared" si="3"/>
        <v>68</v>
      </c>
      <c r="B72" s="60" t="str">
        <f t="shared" si="2"/>
        <v>BP</v>
      </c>
      <c r="C72" s="81" t="s">
        <v>208</v>
      </c>
      <c r="D72" s="82" t="s">
        <v>159</v>
      </c>
      <c r="E72" s="63" t="s">
        <v>189</v>
      </c>
      <c r="F72" s="112"/>
    </row>
    <row r="73" spans="1:11">
      <c r="A73" s="59">
        <f t="shared" si="3"/>
        <v>69</v>
      </c>
      <c r="B73" s="60" t="str">
        <f t="shared" si="2"/>
        <v>BQ</v>
      </c>
      <c r="C73" s="81" t="s">
        <v>207</v>
      </c>
      <c r="D73" s="82" t="s">
        <v>160</v>
      </c>
      <c r="E73" s="63" t="s">
        <v>189</v>
      </c>
      <c r="F73" s="112"/>
    </row>
    <row r="74" spans="1:11">
      <c r="A74" s="59">
        <f t="shared" si="3"/>
        <v>70</v>
      </c>
      <c r="B74" s="60" t="str">
        <f t="shared" si="2"/>
        <v>BR</v>
      </c>
      <c r="C74" s="81" t="s">
        <v>206</v>
      </c>
      <c r="D74" s="82" t="s">
        <v>161</v>
      </c>
      <c r="E74" s="63" t="s">
        <v>189</v>
      </c>
      <c r="F74" s="112"/>
      <c r="H74" s="83" t="s">
        <v>364</v>
      </c>
      <c r="I74" s="84"/>
      <c r="J74" s="85"/>
      <c r="K74" s="85"/>
    </row>
    <row r="75" spans="1:11">
      <c r="A75" s="59">
        <f t="shared" si="3"/>
        <v>71</v>
      </c>
      <c r="B75" s="60" t="str">
        <f t="shared" si="2"/>
        <v>BS</v>
      </c>
      <c r="C75" s="81" t="s">
        <v>205</v>
      </c>
      <c r="D75" s="82" t="s">
        <v>162</v>
      </c>
      <c r="E75" s="63" t="s">
        <v>189</v>
      </c>
      <c r="F75" s="112"/>
      <c r="H75" s="83" t="s">
        <v>365</v>
      </c>
      <c r="I75" s="84"/>
      <c r="J75" s="85"/>
      <c r="K75" s="85"/>
    </row>
    <row r="76" spans="1:11">
      <c r="A76" s="59">
        <f t="shared" si="3"/>
        <v>72</v>
      </c>
      <c r="B76" s="60" t="str">
        <f t="shared" si="2"/>
        <v>BT</v>
      </c>
      <c r="C76" s="81" t="s">
        <v>204</v>
      </c>
      <c r="D76" s="82" t="s">
        <v>163</v>
      </c>
      <c r="E76" s="63" t="s">
        <v>189</v>
      </c>
      <c r="F76" s="112"/>
      <c r="H76" s="83" t="s">
        <v>366</v>
      </c>
      <c r="I76" s="84"/>
      <c r="J76" s="85"/>
      <c r="K76" s="85"/>
    </row>
    <row r="77" spans="1:11">
      <c r="A77" s="59">
        <f t="shared" si="3"/>
        <v>73</v>
      </c>
      <c r="B77" s="60" t="str">
        <f t="shared" si="2"/>
        <v>BU</v>
      </c>
      <c r="C77" s="81" t="s">
        <v>203</v>
      </c>
      <c r="D77" s="82" t="s">
        <v>164</v>
      </c>
      <c r="E77" s="63" t="s">
        <v>189</v>
      </c>
      <c r="F77" s="112"/>
      <c r="H77" s="86" t="s">
        <v>367</v>
      </c>
      <c r="I77" s="87"/>
      <c r="J77" s="85"/>
      <c r="K77" s="85"/>
    </row>
    <row r="78" spans="1:11">
      <c r="A78" s="59">
        <f t="shared" si="3"/>
        <v>74</v>
      </c>
      <c r="B78" s="60" t="str">
        <f t="shared" si="2"/>
        <v>BV</v>
      </c>
      <c r="C78" s="81" t="s">
        <v>202</v>
      </c>
      <c r="D78" s="82" t="s">
        <v>165</v>
      </c>
      <c r="E78" s="63" t="s">
        <v>189</v>
      </c>
      <c r="F78" s="112"/>
      <c r="H78" s="88" t="s">
        <v>368</v>
      </c>
      <c r="I78" s="87"/>
      <c r="J78" s="85"/>
      <c r="K78" s="85"/>
    </row>
    <row r="79" spans="1:11">
      <c r="A79" s="59">
        <f t="shared" si="3"/>
        <v>75</v>
      </c>
      <c r="B79" s="60" t="str">
        <f t="shared" si="2"/>
        <v>BW</v>
      </c>
      <c r="C79" s="81" t="s">
        <v>201</v>
      </c>
      <c r="D79" s="82" t="s">
        <v>166</v>
      </c>
      <c r="E79" s="63" t="s">
        <v>189</v>
      </c>
      <c r="F79" s="112"/>
      <c r="H79" s="89" t="s">
        <v>369</v>
      </c>
      <c r="I79" s="87"/>
      <c r="J79" s="85"/>
      <c r="K79" s="85"/>
    </row>
    <row r="80" spans="1:11">
      <c r="A80" s="59">
        <f t="shared" si="3"/>
        <v>76</v>
      </c>
      <c r="B80" s="60" t="str">
        <f t="shared" si="2"/>
        <v>BX</v>
      </c>
      <c r="C80" s="81" t="s">
        <v>200</v>
      </c>
      <c r="D80" s="82" t="s">
        <v>167</v>
      </c>
      <c r="E80" s="63" t="s">
        <v>189</v>
      </c>
      <c r="F80" s="112"/>
      <c r="H80" s="90" t="s">
        <v>370</v>
      </c>
      <c r="I80" s="87"/>
      <c r="J80" s="85"/>
      <c r="K80" s="85"/>
    </row>
    <row r="81" spans="1:11">
      <c r="A81" s="59">
        <f t="shared" si="3"/>
        <v>77</v>
      </c>
      <c r="B81" s="60" t="str">
        <f t="shared" si="2"/>
        <v>BY</v>
      </c>
      <c r="C81" s="81" t="s">
        <v>199</v>
      </c>
      <c r="D81" s="82" t="s">
        <v>168</v>
      </c>
      <c r="E81" s="63" t="s">
        <v>189</v>
      </c>
      <c r="F81" s="112"/>
      <c r="H81" s="89" t="s">
        <v>371</v>
      </c>
      <c r="I81" s="87"/>
      <c r="J81" s="85"/>
      <c r="K81" s="85"/>
    </row>
    <row r="82" spans="1:11">
      <c r="A82" s="59">
        <f t="shared" si="3"/>
        <v>78</v>
      </c>
      <c r="B82" s="60" t="str">
        <f t="shared" si="2"/>
        <v>BZ</v>
      </c>
      <c r="C82" s="81" t="s">
        <v>198</v>
      </c>
      <c r="D82" s="82" t="s">
        <v>169</v>
      </c>
      <c r="E82" s="63" t="s">
        <v>189</v>
      </c>
      <c r="F82" s="112"/>
      <c r="H82" s="88" t="s">
        <v>372</v>
      </c>
      <c r="I82" s="84"/>
      <c r="J82" s="85"/>
      <c r="K82" s="85"/>
    </row>
    <row r="83" spans="1:11">
      <c r="A83" s="59">
        <f t="shared" si="3"/>
        <v>79</v>
      </c>
      <c r="B83" s="60" t="str">
        <f t="shared" si="2"/>
        <v>CA</v>
      </c>
      <c r="C83" s="81" t="s">
        <v>197</v>
      </c>
      <c r="D83" s="82" t="s">
        <v>170</v>
      </c>
      <c r="E83" s="63" t="s">
        <v>189</v>
      </c>
      <c r="F83" s="112"/>
      <c r="H83" s="91" t="s">
        <v>373</v>
      </c>
      <c r="I83" s="84"/>
      <c r="J83" s="85"/>
      <c r="K83" s="85"/>
    </row>
    <row r="84" spans="1:11">
      <c r="A84" s="59">
        <f t="shared" si="3"/>
        <v>80</v>
      </c>
      <c r="B84" s="60" t="str">
        <f t="shared" si="2"/>
        <v>CB</v>
      </c>
      <c r="C84" s="81" t="s">
        <v>196</v>
      </c>
      <c r="D84" s="82" t="s">
        <v>171</v>
      </c>
      <c r="E84" s="63" t="s">
        <v>189</v>
      </c>
      <c r="F84" s="112"/>
      <c r="H84" s="92" t="s">
        <v>374</v>
      </c>
      <c r="I84" s="84"/>
      <c r="J84" s="85"/>
      <c r="K84" s="85"/>
    </row>
    <row r="85" spans="1:11">
      <c r="A85" s="59">
        <f t="shared" si="3"/>
        <v>81</v>
      </c>
      <c r="B85" s="60" t="str">
        <f t="shared" si="2"/>
        <v>CC</v>
      </c>
      <c r="C85" s="81" t="s">
        <v>195</v>
      </c>
      <c r="D85" s="82" t="s">
        <v>172</v>
      </c>
      <c r="E85" s="63" t="s">
        <v>189</v>
      </c>
      <c r="F85" s="112"/>
      <c r="H85" s="89" t="s">
        <v>375</v>
      </c>
      <c r="I85" s="84"/>
      <c r="J85" s="85"/>
      <c r="K85" s="85"/>
    </row>
    <row r="86" spans="1:11">
      <c r="A86" s="59">
        <f t="shared" si="3"/>
        <v>82</v>
      </c>
      <c r="B86" s="60" t="str">
        <f t="shared" si="2"/>
        <v>CD</v>
      </c>
      <c r="C86" s="81" t="s">
        <v>194</v>
      </c>
      <c r="D86" s="82" t="s">
        <v>173</v>
      </c>
      <c r="E86" s="63" t="s">
        <v>189</v>
      </c>
      <c r="F86" s="112"/>
      <c r="H86" s="92" t="s">
        <v>376</v>
      </c>
      <c r="I86" s="84"/>
      <c r="J86" s="85"/>
      <c r="K86" s="85"/>
    </row>
    <row r="87" spans="1:11">
      <c r="A87" s="59">
        <f t="shared" si="3"/>
        <v>83</v>
      </c>
      <c r="B87" s="60" t="str">
        <f t="shared" si="2"/>
        <v>CE</v>
      </c>
      <c r="C87" s="81" t="s">
        <v>193</v>
      </c>
      <c r="D87" s="82" t="s">
        <v>174</v>
      </c>
      <c r="E87" s="63" t="s">
        <v>189</v>
      </c>
      <c r="F87" s="112"/>
      <c r="H87" s="92" t="s">
        <v>377</v>
      </c>
      <c r="I87" s="84"/>
      <c r="J87" s="85"/>
      <c r="K87" s="85"/>
    </row>
    <row r="88" spans="1:11">
      <c r="A88" s="59">
        <f t="shared" si="3"/>
        <v>84</v>
      </c>
      <c r="B88" s="60" t="str">
        <f t="shared" si="2"/>
        <v>CF</v>
      </c>
      <c r="C88" s="81" t="s">
        <v>192</v>
      </c>
      <c r="D88" s="82" t="s">
        <v>175</v>
      </c>
      <c r="E88" s="63" t="s">
        <v>189</v>
      </c>
      <c r="F88" s="112"/>
      <c r="H88" s="92" t="s">
        <v>378</v>
      </c>
      <c r="I88" s="84"/>
      <c r="J88" s="85"/>
      <c r="K88" s="85"/>
    </row>
    <row r="89" spans="1:11">
      <c r="A89" s="59">
        <f t="shared" si="3"/>
        <v>85</v>
      </c>
      <c r="B89" s="60" t="str">
        <f t="shared" si="2"/>
        <v>CG</v>
      </c>
      <c r="C89" s="81" t="s">
        <v>191</v>
      </c>
      <c r="D89" s="82" t="s">
        <v>176</v>
      </c>
      <c r="E89" s="63" t="s">
        <v>189</v>
      </c>
      <c r="F89" s="112"/>
      <c r="H89" s="92" t="s">
        <v>379</v>
      </c>
      <c r="I89" s="84"/>
      <c r="J89" s="85"/>
      <c r="K89" s="85"/>
    </row>
    <row r="90" spans="1:11">
      <c r="A90" s="59">
        <f t="shared" si="3"/>
        <v>86</v>
      </c>
      <c r="B90" s="60" t="str">
        <f t="shared" si="2"/>
        <v>CH</v>
      </c>
      <c r="C90" s="81" t="s">
        <v>190</v>
      </c>
      <c r="D90" s="82" t="s">
        <v>177</v>
      </c>
      <c r="E90" s="63" t="s">
        <v>189</v>
      </c>
      <c r="F90" s="112"/>
      <c r="H90" s="88" t="s">
        <v>380</v>
      </c>
      <c r="I90" s="84"/>
      <c r="J90" s="85"/>
      <c r="K90" s="85"/>
    </row>
    <row r="91" spans="1:11" ht="25.5">
      <c r="A91" s="59">
        <f t="shared" si="3"/>
        <v>87</v>
      </c>
      <c r="B91" s="60" t="str">
        <f t="shared" si="2"/>
        <v>CI</v>
      </c>
      <c r="C91" s="61" t="s">
        <v>178</v>
      </c>
      <c r="D91" s="62" t="s">
        <v>179</v>
      </c>
      <c r="E91" s="63"/>
      <c r="F91" s="93" t="s">
        <v>381</v>
      </c>
      <c r="H91" s="92" t="s">
        <v>382</v>
      </c>
      <c r="I91" s="84"/>
      <c r="J91" s="85"/>
      <c r="K91" s="85"/>
    </row>
    <row r="92" spans="1:11">
      <c r="A92" s="59">
        <f t="shared" si="3"/>
        <v>88</v>
      </c>
      <c r="B92" s="60" t="str">
        <f t="shared" si="2"/>
        <v>CJ</v>
      </c>
      <c r="C92" s="81" t="s">
        <v>180</v>
      </c>
      <c r="D92" s="82" t="s">
        <v>181</v>
      </c>
      <c r="E92" s="63"/>
      <c r="F92" s="66"/>
      <c r="H92" s="88" t="s">
        <v>383</v>
      </c>
      <c r="I92" s="94"/>
      <c r="J92" s="87"/>
      <c r="K92" s="94"/>
    </row>
    <row r="93" spans="1:11">
      <c r="A93" s="59">
        <f t="shared" si="3"/>
        <v>89</v>
      </c>
      <c r="B93" s="60" t="str">
        <f t="shared" si="2"/>
        <v>CK</v>
      </c>
      <c r="C93" s="61" t="s">
        <v>182</v>
      </c>
      <c r="D93" s="95" t="s">
        <v>183</v>
      </c>
      <c r="E93" s="63"/>
      <c r="F93" s="66"/>
    </row>
    <row r="94" spans="1:11">
      <c r="A94" s="59">
        <f t="shared" si="3"/>
        <v>90</v>
      </c>
      <c r="B94" s="60" t="str">
        <f t="shared" si="2"/>
        <v>CL</v>
      </c>
      <c r="C94" s="61" t="s">
        <v>184</v>
      </c>
      <c r="D94" s="61" t="s">
        <v>185</v>
      </c>
      <c r="E94" s="63"/>
      <c r="F94" s="66"/>
    </row>
    <row r="95" spans="1:11">
      <c r="A95" s="59">
        <f t="shared" si="3"/>
        <v>91</v>
      </c>
      <c r="B95" s="60" t="str">
        <f t="shared" si="2"/>
        <v>CM</v>
      </c>
      <c r="C95" s="61" t="s">
        <v>186</v>
      </c>
      <c r="D95" s="61" t="s">
        <v>187</v>
      </c>
      <c r="E95" s="63"/>
      <c r="F95" s="66"/>
    </row>
  </sheetData>
  <mergeCells count="7">
    <mergeCell ref="F41:F90"/>
    <mergeCell ref="A3:A4"/>
    <mergeCell ref="B3:B4"/>
    <mergeCell ref="C3:C4"/>
    <mergeCell ref="D3:D4"/>
    <mergeCell ref="E3:E4"/>
    <mergeCell ref="F3:F4"/>
  </mergeCells>
  <pageMargins left="0.7" right="0.7" top="0.75" bottom="0.75" header="0.3" footer="0.3"/>
  <pageSetup paperSize="5" orientation="landscape" horizontalDpi="4294967293"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9">
    <pageSetUpPr fitToPage="1"/>
  </sheetPr>
  <dimension ref="A1:K28"/>
  <sheetViews>
    <sheetView workbookViewId="0"/>
  </sheetViews>
  <sheetFormatPr defaultColWidth="9.140625" defaultRowHeight="15"/>
  <cols>
    <col min="1" max="1" width="8.7109375" style="5" customWidth="1"/>
    <col min="2" max="2" width="7.28515625" style="5" customWidth="1"/>
    <col min="3" max="3" width="10" style="5" customWidth="1"/>
    <col min="4" max="4" width="11.5703125" style="5" bestFit="1" customWidth="1"/>
    <col min="5" max="5" width="9.85546875" style="5" bestFit="1" customWidth="1"/>
    <col min="6" max="6" width="45.5703125" style="5" customWidth="1"/>
    <col min="7" max="7" width="8.85546875" style="5" customWidth="1"/>
    <col min="8" max="8" width="11.140625" style="5" customWidth="1"/>
    <col min="9" max="9" width="6.28515625" style="5" bestFit="1" customWidth="1"/>
    <col min="10" max="10" width="6.5703125" style="5" bestFit="1" customWidth="1"/>
    <col min="11" max="11" width="8.5703125" style="5" customWidth="1"/>
    <col min="12" max="16384" width="9.140625" style="5"/>
  </cols>
  <sheetData>
    <row r="1" spans="1:11" ht="45">
      <c r="A1" s="2" t="s">
        <v>66</v>
      </c>
      <c r="B1" s="2" t="s">
        <v>59</v>
      </c>
      <c r="C1" s="1" t="s">
        <v>0</v>
      </c>
      <c r="D1" s="2" t="s">
        <v>1</v>
      </c>
      <c r="E1" s="2" t="s">
        <v>0</v>
      </c>
      <c r="F1" s="2" t="s">
        <v>2</v>
      </c>
      <c r="G1" s="2" t="s">
        <v>62</v>
      </c>
      <c r="H1" s="2" t="s">
        <v>3</v>
      </c>
      <c r="I1" s="2" t="s">
        <v>64</v>
      </c>
      <c r="J1" s="2" t="s">
        <v>60</v>
      </c>
      <c r="K1" s="2" t="s">
        <v>61</v>
      </c>
    </row>
    <row r="2" spans="1:11" ht="30">
      <c r="A2" s="3">
        <v>1</v>
      </c>
      <c r="B2" s="3" t="s">
        <v>65</v>
      </c>
      <c r="C2" s="4" t="s">
        <v>5</v>
      </c>
      <c r="D2" s="3" t="s">
        <v>56</v>
      </c>
      <c r="E2" s="3" t="s">
        <v>7</v>
      </c>
      <c r="F2" s="4" t="s">
        <v>8</v>
      </c>
      <c r="G2" s="3" t="s">
        <v>9</v>
      </c>
      <c r="H2" s="3" t="s">
        <v>4</v>
      </c>
      <c r="I2" s="3">
        <v>8</v>
      </c>
      <c r="J2" s="3">
        <v>1</v>
      </c>
      <c r="K2" s="3"/>
    </row>
    <row r="3" spans="1:11">
      <c r="A3" s="3">
        <v>2</v>
      </c>
      <c r="B3" s="3" t="s">
        <v>65</v>
      </c>
      <c r="C3" s="4" t="s">
        <v>5</v>
      </c>
      <c r="D3" s="3" t="s">
        <v>10</v>
      </c>
      <c r="E3" s="3" t="s">
        <v>7</v>
      </c>
      <c r="F3" s="4" t="s">
        <v>11</v>
      </c>
      <c r="G3" s="3" t="s">
        <v>12</v>
      </c>
      <c r="H3" s="3" t="s">
        <v>4</v>
      </c>
      <c r="I3" s="3">
        <v>8</v>
      </c>
      <c r="J3" s="3">
        <v>1</v>
      </c>
      <c r="K3" s="3"/>
    </row>
    <row r="4" spans="1:11" ht="30">
      <c r="A4" s="3">
        <v>3</v>
      </c>
      <c r="B4" s="3" t="s">
        <v>65</v>
      </c>
      <c r="C4" s="4" t="s">
        <v>5</v>
      </c>
      <c r="D4" s="3" t="s">
        <v>13</v>
      </c>
      <c r="E4" s="3" t="s">
        <v>7</v>
      </c>
      <c r="F4" s="4" t="s">
        <v>14</v>
      </c>
      <c r="G4" s="3" t="s">
        <v>15</v>
      </c>
      <c r="H4" s="3" t="s">
        <v>4</v>
      </c>
      <c r="I4" s="3">
        <v>8</v>
      </c>
      <c r="J4" s="3">
        <v>1</v>
      </c>
      <c r="K4" s="3"/>
    </row>
    <row r="5" spans="1:11" ht="30">
      <c r="A5" s="3">
        <v>4</v>
      </c>
      <c r="B5" s="3" t="s">
        <v>65</v>
      </c>
      <c r="C5" s="4" t="s">
        <v>5</v>
      </c>
      <c r="D5" s="3" t="s">
        <v>6</v>
      </c>
      <c r="E5" s="3" t="s">
        <v>7</v>
      </c>
      <c r="F5" s="4" t="s">
        <v>50</v>
      </c>
      <c r="G5" s="3" t="s">
        <v>16</v>
      </c>
      <c r="H5" s="3" t="s">
        <v>4</v>
      </c>
      <c r="I5" s="3">
        <v>8</v>
      </c>
      <c r="J5" s="3">
        <v>1</v>
      </c>
      <c r="K5" s="3"/>
    </row>
    <row r="6" spans="1:11" ht="30">
      <c r="A6" s="3">
        <v>5</v>
      </c>
      <c r="B6" s="3" t="s">
        <v>65</v>
      </c>
      <c r="C6" s="4" t="s">
        <v>5</v>
      </c>
      <c r="D6" s="3" t="s">
        <v>17</v>
      </c>
      <c r="E6" s="3" t="s">
        <v>7</v>
      </c>
      <c r="F6" s="4" t="s">
        <v>57</v>
      </c>
      <c r="G6" s="3" t="s">
        <v>16</v>
      </c>
      <c r="H6" s="3" t="s">
        <v>4</v>
      </c>
      <c r="I6" s="3">
        <v>8</v>
      </c>
      <c r="J6" s="3">
        <v>1</v>
      </c>
      <c r="K6" s="3"/>
    </row>
    <row r="7" spans="1:11" ht="30">
      <c r="A7" s="3">
        <v>6</v>
      </c>
      <c r="B7" s="3" t="s">
        <v>65</v>
      </c>
      <c r="C7" s="4" t="s">
        <v>5</v>
      </c>
      <c r="D7" s="3" t="s">
        <v>18</v>
      </c>
      <c r="E7" s="3" t="s">
        <v>7</v>
      </c>
      <c r="F7" s="4" t="s">
        <v>51</v>
      </c>
      <c r="G7" s="3" t="s">
        <v>15</v>
      </c>
      <c r="H7" s="3" t="s">
        <v>4</v>
      </c>
      <c r="I7" s="3">
        <v>8</v>
      </c>
      <c r="J7" s="3">
        <v>1</v>
      </c>
      <c r="K7" s="3"/>
    </row>
    <row r="8" spans="1:11" ht="30">
      <c r="A8" s="3">
        <v>7</v>
      </c>
      <c r="B8" s="3" t="s">
        <v>65</v>
      </c>
      <c r="C8" s="4" t="s">
        <v>19</v>
      </c>
      <c r="D8" s="3" t="s">
        <v>20</v>
      </c>
      <c r="E8" s="3" t="s">
        <v>7</v>
      </c>
      <c r="F8" s="4" t="s">
        <v>21</v>
      </c>
      <c r="G8" s="3" t="s">
        <v>16</v>
      </c>
      <c r="H8" s="3" t="s">
        <v>4</v>
      </c>
      <c r="I8" s="3">
        <v>8</v>
      </c>
      <c r="J8" s="3">
        <v>1</v>
      </c>
      <c r="K8" s="3"/>
    </row>
    <row r="9" spans="1:11" ht="45">
      <c r="A9" s="3">
        <v>8</v>
      </c>
      <c r="B9" s="3" t="s">
        <v>65</v>
      </c>
      <c r="C9" s="4" t="s">
        <v>5</v>
      </c>
      <c r="D9" s="3" t="s">
        <v>17</v>
      </c>
      <c r="E9" s="3" t="s">
        <v>7</v>
      </c>
      <c r="F9" s="4" t="s">
        <v>55</v>
      </c>
      <c r="G9" s="3" t="s">
        <v>48</v>
      </c>
      <c r="H9" s="3" t="s">
        <v>4</v>
      </c>
      <c r="I9" s="3">
        <v>8</v>
      </c>
      <c r="J9" s="3">
        <v>2</v>
      </c>
      <c r="K9" s="3"/>
    </row>
    <row r="10" spans="1:11" ht="60">
      <c r="A10" s="3">
        <v>9</v>
      </c>
      <c r="B10" s="3" t="s">
        <v>65</v>
      </c>
      <c r="C10" s="4" t="s">
        <v>22</v>
      </c>
      <c r="D10" s="3" t="s">
        <v>23</v>
      </c>
      <c r="E10" s="3" t="s">
        <v>24</v>
      </c>
      <c r="F10" s="4" t="s">
        <v>52</v>
      </c>
      <c r="G10" s="2"/>
      <c r="H10" s="3" t="s">
        <v>4</v>
      </c>
      <c r="I10" s="3">
        <v>8</v>
      </c>
      <c r="J10" s="3">
        <v>8</v>
      </c>
      <c r="K10" s="3"/>
    </row>
    <row r="11" spans="1:11" ht="30">
      <c r="A11" s="3">
        <v>10</v>
      </c>
      <c r="B11" s="3" t="s">
        <v>65</v>
      </c>
      <c r="C11" s="4" t="s">
        <v>5</v>
      </c>
      <c r="D11" s="3" t="s">
        <v>25</v>
      </c>
      <c r="E11" s="3" t="s">
        <v>7</v>
      </c>
      <c r="F11" s="4" t="s">
        <v>53</v>
      </c>
      <c r="G11" s="3" t="s">
        <v>9</v>
      </c>
      <c r="H11" s="3" t="s">
        <v>4</v>
      </c>
      <c r="I11" s="3">
        <v>8</v>
      </c>
      <c r="J11" s="3">
        <v>1</v>
      </c>
      <c r="K11" s="3"/>
    </row>
    <row r="12" spans="1:11" ht="30">
      <c r="A12" s="3">
        <v>11</v>
      </c>
      <c r="B12" s="3" t="s">
        <v>65</v>
      </c>
      <c r="C12" s="4" t="s">
        <v>5</v>
      </c>
      <c r="D12" s="3" t="s">
        <v>28</v>
      </c>
      <c r="E12" s="3" t="s">
        <v>7</v>
      </c>
      <c r="F12" s="4" t="s">
        <v>27</v>
      </c>
      <c r="G12" s="3" t="s">
        <v>15</v>
      </c>
      <c r="H12" s="3" t="s">
        <v>4</v>
      </c>
      <c r="I12" s="3">
        <v>8</v>
      </c>
      <c r="J12" s="3">
        <v>1</v>
      </c>
      <c r="K12" s="3"/>
    </row>
    <row r="13" spans="1:11" ht="30">
      <c r="A13" s="3">
        <v>12</v>
      </c>
      <c r="B13" s="3" t="s">
        <v>65</v>
      </c>
      <c r="C13" s="4" t="s">
        <v>5</v>
      </c>
      <c r="D13" s="3" t="s">
        <v>30</v>
      </c>
      <c r="E13" s="3" t="s">
        <v>7</v>
      </c>
      <c r="F13" s="4" t="s">
        <v>29</v>
      </c>
      <c r="G13" s="3" t="s">
        <v>16</v>
      </c>
      <c r="H13" s="3" t="s">
        <v>4</v>
      </c>
      <c r="I13" s="3">
        <v>8</v>
      </c>
      <c r="J13" s="3">
        <v>1</v>
      </c>
      <c r="K13" s="3"/>
    </row>
    <row r="14" spans="1:11" ht="30">
      <c r="A14" s="3">
        <v>13</v>
      </c>
      <c r="B14" s="3" t="s">
        <v>65</v>
      </c>
      <c r="C14" s="4" t="s">
        <v>5</v>
      </c>
      <c r="D14" s="3" t="s">
        <v>30</v>
      </c>
      <c r="E14" s="3" t="s">
        <v>7</v>
      </c>
      <c r="F14" s="4" t="s">
        <v>31</v>
      </c>
      <c r="G14" s="3" t="s">
        <v>9</v>
      </c>
      <c r="H14" s="3" t="s">
        <v>4</v>
      </c>
      <c r="I14" s="3">
        <v>8</v>
      </c>
      <c r="J14" s="3">
        <v>1</v>
      </c>
      <c r="K14" s="3"/>
    </row>
    <row r="15" spans="1:11" ht="30">
      <c r="A15" s="3">
        <v>14</v>
      </c>
      <c r="B15" s="3" t="s">
        <v>65</v>
      </c>
      <c r="C15" s="4" t="s">
        <v>5</v>
      </c>
      <c r="D15" s="3" t="s">
        <v>26</v>
      </c>
      <c r="E15" s="3" t="s">
        <v>7</v>
      </c>
      <c r="F15" s="4" t="s">
        <v>32</v>
      </c>
      <c r="G15" s="3" t="s">
        <v>9</v>
      </c>
      <c r="H15" s="3" t="s">
        <v>4</v>
      </c>
      <c r="I15" s="3">
        <v>8</v>
      </c>
      <c r="J15" s="3">
        <v>1</v>
      </c>
      <c r="K15" s="3"/>
    </row>
    <row r="16" spans="1:11" ht="45">
      <c r="A16" s="3">
        <v>15</v>
      </c>
      <c r="B16" s="3" t="s">
        <v>65</v>
      </c>
      <c r="C16" s="4" t="s">
        <v>5</v>
      </c>
      <c r="D16" s="3" t="s">
        <v>30</v>
      </c>
      <c r="E16" s="3" t="s">
        <v>7</v>
      </c>
      <c r="F16" s="4" t="s">
        <v>58</v>
      </c>
      <c r="G16" s="3" t="s">
        <v>16</v>
      </c>
      <c r="H16" s="3" t="s">
        <v>4</v>
      </c>
      <c r="I16" s="3">
        <v>8</v>
      </c>
      <c r="J16" s="3">
        <v>1</v>
      </c>
      <c r="K16" s="3"/>
    </row>
    <row r="17" spans="1:11">
      <c r="A17" s="3">
        <v>16</v>
      </c>
      <c r="B17" s="3" t="s">
        <v>65</v>
      </c>
      <c r="C17" s="4" t="s">
        <v>5</v>
      </c>
      <c r="D17" s="3" t="s">
        <v>33</v>
      </c>
      <c r="E17" s="3" t="s">
        <v>7</v>
      </c>
      <c r="F17" s="4" t="s">
        <v>34</v>
      </c>
      <c r="G17" s="3" t="s">
        <v>9</v>
      </c>
      <c r="H17" s="3" t="s">
        <v>4</v>
      </c>
      <c r="I17" s="3">
        <v>8</v>
      </c>
      <c r="J17" s="3">
        <v>1</v>
      </c>
      <c r="K17" s="3"/>
    </row>
    <row r="18" spans="1:11" ht="45">
      <c r="A18" s="3">
        <v>17</v>
      </c>
      <c r="B18" s="3" t="s">
        <v>65</v>
      </c>
      <c r="C18" s="4" t="s">
        <v>5</v>
      </c>
      <c r="D18" s="3" t="s">
        <v>35</v>
      </c>
      <c r="E18" s="3" t="s">
        <v>7</v>
      </c>
      <c r="F18" s="4" t="s">
        <v>36</v>
      </c>
      <c r="G18" s="3" t="s">
        <v>49</v>
      </c>
      <c r="H18" s="3" t="s">
        <v>4</v>
      </c>
      <c r="I18" s="3">
        <v>8</v>
      </c>
      <c r="J18" s="3">
        <v>2</v>
      </c>
      <c r="K18" s="3"/>
    </row>
    <row r="19" spans="1:11" ht="45">
      <c r="A19" s="3">
        <v>18</v>
      </c>
      <c r="B19" s="3" t="s">
        <v>65</v>
      </c>
      <c r="C19" s="4" t="s">
        <v>22</v>
      </c>
      <c r="D19" s="3" t="s">
        <v>37</v>
      </c>
      <c r="E19" s="3" t="s">
        <v>24</v>
      </c>
      <c r="F19" s="4" t="s">
        <v>38</v>
      </c>
      <c r="G19" s="2"/>
      <c r="H19" s="3" t="s">
        <v>4</v>
      </c>
      <c r="I19" s="3">
        <v>8</v>
      </c>
      <c r="J19" s="3">
        <v>8</v>
      </c>
      <c r="K19" s="3"/>
    </row>
    <row r="20" spans="1:11" ht="30">
      <c r="A20" s="3">
        <v>19</v>
      </c>
      <c r="B20" s="3" t="s">
        <v>65</v>
      </c>
      <c r="C20" s="4" t="s">
        <v>5</v>
      </c>
      <c r="D20" s="3" t="s">
        <v>30</v>
      </c>
      <c r="E20" s="3" t="s">
        <v>7</v>
      </c>
      <c r="F20" s="4" t="s">
        <v>40</v>
      </c>
      <c r="G20" s="3"/>
      <c r="H20" s="3" t="s">
        <v>39</v>
      </c>
      <c r="I20" s="3">
        <v>8</v>
      </c>
      <c r="J20" s="3">
        <v>1</v>
      </c>
      <c r="K20" s="3"/>
    </row>
    <row r="21" spans="1:11" ht="30">
      <c r="A21" s="3">
        <v>20</v>
      </c>
      <c r="B21" s="3" t="s">
        <v>65</v>
      </c>
      <c r="C21" s="4" t="s">
        <v>5</v>
      </c>
      <c r="D21" s="3" t="s">
        <v>33</v>
      </c>
      <c r="E21" s="3" t="s">
        <v>7</v>
      </c>
      <c r="F21" s="4" t="s">
        <v>41</v>
      </c>
      <c r="G21" s="3"/>
      <c r="H21" s="3" t="s">
        <v>39</v>
      </c>
      <c r="I21" s="3">
        <v>8</v>
      </c>
      <c r="J21" s="3">
        <v>1</v>
      </c>
      <c r="K21" s="3"/>
    </row>
    <row r="22" spans="1:11" ht="30">
      <c r="A22" s="3">
        <v>21</v>
      </c>
      <c r="B22" s="3" t="s">
        <v>65</v>
      </c>
      <c r="C22" s="4" t="s">
        <v>5</v>
      </c>
      <c r="D22" s="3" t="s">
        <v>26</v>
      </c>
      <c r="E22" s="3" t="s">
        <v>7</v>
      </c>
      <c r="F22" s="4" t="s">
        <v>42</v>
      </c>
      <c r="G22" s="3"/>
      <c r="H22" s="3" t="s">
        <v>39</v>
      </c>
      <c r="I22" s="3">
        <v>8</v>
      </c>
      <c r="J22" s="3">
        <v>1</v>
      </c>
      <c r="K22" s="3"/>
    </row>
    <row r="23" spans="1:11" ht="30">
      <c r="A23" s="3">
        <v>22</v>
      </c>
      <c r="B23" s="3" t="s">
        <v>65</v>
      </c>
      <c r="C23" s="4" t="s">
        <v>5</v>
      </c>
      <c r="D23" s="3" t="s">
        <v>28</v>
      </c>
      <c r="E23" s="3" t="s">
        <v>7</v>
      </c>
      <c r="F23" s="4" t="s">
        <v>43</v>
      </c>
      <c r="G23" s="3"/>
      <c r="H23" s="3" t="s">
        <v>39</v>
      </c>
      <c r="I23" s="3">
        <v>8</v>
      </c>
      <c r="J23" s="3">
        <v>1</v>
      </c>
      <c r="K23" s="3"/>
    </row>
    <row r="24" spans="1:11" ht="30">
      <c r="A24" s="3">
        <v>23</v>
      </c>
      <c r="B24" s="3" t="s">
        <v>65</v>
      </c>
      <c r="C24" s="4" t="s">
        <v>5</v>
      </c>
      <c r="D24" s="3" t="s">
        <v>30</v>
      </c>
      <c r="E24" s="3" t="s">
        <v>7</v>
      </c>
      <c r="F24" s="4" t="s">
        <v>54</v>
      </c>
      <c r="G24" s="3"/>
      <c r="H24" s="3" t="s">
        <v>39</v>
      </c>
      <c r="I24" s="3">
        <v>8</v>
      </c>
      <c r="J24" s="3">
        <v>1</v>
      </c>
      <c r="K24" s="3"/>
    </row>
    <row r="25" spans="1:11" ht="30">
      <c r="A25" s="3">
        <v>24</v>
      </c>
      <c r="B25" s="3" t="s">
        <v>65</v>
      </c>
      <c r="C25" s="4" t="s">
        <v>5</v>
      </c>
      <c r="D25" s="3" t="s">
        <v>26</v>
      </c>
      <c r="E25" s="3" t="s">
        <v>7</v>
      </c>
      <c r="F25" s="4" t="s">
        <v>44</v>
      </c>
      <c r="G25" s="3"/>
      <c r="H25" s="3" t="s">
        <v>39</v>
      </c>
      <c r="I25" s="3">
        <v>8</v>
      </c>
      <c r="J25" s="3">
        <v>1</v>
      </c>
      <c r="K25" s="3"/>
    </row>
    <row r="26" spans="1:11" ht="30">
      <c r="A26" s="3">
        <v>25</v>
      </c>
      <c r="B26" s="3" t="s">
        <v>65</v>
      </c>
      <c r="C26" s="4" t="s">
        <v>19</v>
      </c>
      <c r="D26" s="3" t="s">
        <v>20</v>
      </c>
      <c r="E26" s="3" t="s">
        <v>7</v>
      </c>
      <c r="F26" s="4" t="s">
        <v>45</v>
      </c>
      <c r="G26" s="3"/>
      <c r="H26" s="3" t="s">
        <v>39</v>
      </c>
      <c r="I26" s="3">
        <v>8</v>
      </c>
      <c r="J26" s="3">
        <v>1</v>
      </c>
      <c r="K26" s="3"/>
    </row>
    <row r="27" spans="1:11" ht="30">
      <c r="A27" s="3">
        <v>26</v>
      </c>
      <c r="B27" s="3" t="s">
        <v>65</v>
      </c>
      <c r="C27" s="4" t="s">
        <v>5</v>
      </c>
      <c r="D27" s="3" t="s">
        <v>30</v>
      </c>
      <c r="E27" s="3" t="s">
        <v>7</v>
      </c>
      <c r="F27" s="4" t="s">
        <v>46</v>
      </c>
      <c r="G27" s="3"/>
      <c r="H27" s="3" t="s">
        <v>39</v>
      </c>
      <c r="I27" s="3">
        <v>8</v>
      </c>
      <c r="J27" s="3">
        <v>2</v>
      </c>
      <c r="K27" s="3"/>
    </row>
    <row r="28" spans="1:11" ht="60">
      <c r="A28" s="3">
        <v>27</v>
      </c>
      <c r="B28" s="3" t="s">
        <v>65</v>
      </c>
      <c r="C28" s="4" t="s">
        <v>22</v>
      </c>
      <c r="D28" s="3" t="s">
        <v>23</v>
      </c>
      <c r="E28" s="3" t="s">
        <v>24</v>
      </c>
      <c r="F28" s="4" t="s">
        <v>47</v>
      </c>
      <c r="G28" s="2"/>
      <c r="H28" s="3" t="s">
        <v>39</v>
      </c>
      <c r="I28" s="3">
        <v>8</v>
      </c>
      <c r="J28" s="3">
        <v>8</v>
      </c>
      <c r="K28" s="3"/>
    </row>
  </sheetData>
  <pageMargins left="0.7" right="0.7" top="0.75" bottom="0.75" header="0.3" footer="0.3"/>
  <pageSetup scale="67" fitToHeight="0" orientation="portrait" r:id="rId1"/>
  <headerFooter>
    <oddHeader>&amp;CGrade 8 ELA
Spring 2018 PBT Common Items</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2019 Gr. 10</vt:lpstr>
      <vt:lpstr>2018 Gr. 10</vt:lpstr>
      <vt:lpstr>Reporting Categories</vt:lpstr>
      <vt:lpstr>File Layout</vt:lpstr>
      <vt:lpstr>Gr. 8 PBT</vt:lpstr>
      <vt:lpstr>'2018 Gr. 10'!Print_Titles</vt:lpstr>
      <vt:lpstr>'2019 Gr. 10'!Print_Titles</vt:lpstr>
      <vt:lpstr>'File Layout'!Print_Titles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Chang Chen</dc:creator>
  <cp:lastModifiedBy>Zalk, Jodie</cp:lastModifiedBy>
  <cp:lastPrinted>2019-05-03T13:15:29Z</cp:lastPrinted>
  <dcterms:created xsi:type="dcterms:W3CDTF">2018-04-05T19:24:05Z</dcterms:created>
  <dcterms:modified xsi:type="dcterms:W3CDTF">2019-05-03T15:27:57Z</dcterms:modified>
</cp:coreProperties>
</file>